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ВЛ и НЛ на 30.06.2025" sheetId="11" r:id="rId1"/>
  </sheets>
  <definedNames>
    <definedName name="_xlnm._FilterDatabase" localSheetId="0" hidden="1">'НВЛ и НЛ на 30.06.2025'!$A$14:$R$268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7" i="11" l="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6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A22" i="11" l="1"/>
  <c r="A26" i="11"/>
  <c r="A30" i="11"/>
  <c r="A34" i="11"/>
  <c r="A38" i="11"/>
  <c r="A42" i="11"/>
  <c r="A46" i="11"/>
  <c r="A50" i="11"/>
  <c r="A54" i="11"/>
  <c r="A58" i="11"/>
  <c r="A62" i="11"/>
  <c r="A66" i="11"/>
  <c r="A70" i="11"/>
  <c r="A74" i="11"/>
  <c r="A78" i="11"/>
  <c r="A82" i="11"/>
  <c r="A86" i="11"/>
  <c r="A90" i="11"/>
  <c r="A94" i="11"/>
  <c r="A98" i="11"/>
  <c r="A102" i="11"/>
  <c r="A106" i="11"/>
  <c r="A110" i="11"/>
  <c r="A114" i="11"/>
  <c r="A118" i="11"/>
  <c r="A122" i="11"/>
  <c r="A126" i="11"/>
  <c r="A130" i="11"/>
  <c r="A134" i="11"/>
  <c r="A138" i="11"/>
  <c r="A142" i="11"/>
  <c r="A146" i="11"/>
  <c r="A150" i="11"/>
  <c r="A154" i="11"/>
  <c r="A158" i="11"/>
  <c r="A162" i="11"/>
  <c r="A166" i="11"/>
  <c r="A170" i="11"/>
  <c r="A174" i="11"/>
  <c r="A178" i="11"/>
  <c r="A182" i="11"/>
  <c r="A186" i="11"/>
  <c r="A190" i="11"/>
  <c r="A194" i="11"/>
  <c r="A198" i="11"/>
  <c r="A202" i="11"/>
  <c r="A206" i="11"/>
  <c r="A210" i="11"/>
  <c r="A214" i="11"/>
  <c r="A218" i="11"/>
  <c r="A222" i="11"/>
  <c r="A226" i="11"/>
  <c r="A230" i="11"/>
  <c r="A234" i="11"/>
  <c r="A238" i="11"/>
  <c r="A242" i="11"/>
  <c r="A246" i="11"/>
  <c r="A250" i="11"/>
  <c r="A254" i="11"/>
  <c r="A258" i="11"/>
  <c r="A262" i="11"/>
  <c r="A266" i="11"/>
  <c r="P132" i="11" l="1"/>
  <c r="Q132" i="11" s="1"/>
  <c r="R132" i="11" l="1"/>
  <c r="P267" i="11" l="1"/>
  <c r="Q267" i="11" s="1"/>
  <c r="R267" i="11" s="1"/>
  <c r="P266" i="11"/>
  <c r="Q266" i="11" s="1"/>
  <c r="R266" i="11" s="1"/>
  <c r="P265" i="11"/>
  <c r="Q265" i="11" s="1"/>
  <c r="R265" i="11" s="1"/>
  <c r="P264" i="11"/>
  <c r="Q264" i="11" s="1"/>
  <c r="R264" i="11" s="1"/>
  <c r="P263" i="11"/>
  <c r="Q263" i="11" s="1"/>
  <c r="R263" i="11" s="1"/>
  <c r="P262" i="11"/>
  <c r="Q262" i="11" s="1"/>
  <c r="R262" i="11" s="1"/>
  <c r="P261" i="11"/>
  <c r="Q261" i="11" s="1"/>
  <c r="R261" i="11" s="1"/>
  <c r="P260" i="11"/>
  <c r="Q260" i="11" s="1"/>
  <c r="R260" i="11" s="1"/>
  <c r="P259" i="11"/>
  <c r="Q259" i="11" s="1"/>
  <c r="R259" i="11" s="1"/>
  <c r="P258" i="11"/>
  <c r="Q258" i="11" s="1"/>
  <c r="R258" i="11" s="1"/>
  <c r="P257" i="11"/>
  <c r="Q257" i="11" s="1"/>
  <c r="R257" i="11" s="1"/>
  <c r="P256" i="11"/>
  <c r="Q256" i="11" s="1"/>
  <c r="R256" i="11" s="1"/>
  <c r="P255" i="11"/>
  <c r="Q255" i="11" s="1"/>
  <c r="R255" i="11" s="1"/>
  <c r="P254" i="11"/>
  <c r="Q254" i="11" s="1"/>
  <c r="P253" i="11"/>
  <c r="Q253" i="11" s="1"/>
  <c r="R253" i="11" s="1"/>
  <c r="P252" i="11"/>
  <c r="Q252" i="11" s="1"/>
  <c r="R252" i="11" s="1"/>
  <c r="P251" i="11"/>
  <c r="Q251" i="11" s="1"/>
  <c r="R251" i="11" s="1"/>
  <c r="P250" i="11"/>
  <c r="Q250" i="11" s="1"/>
  <c r="R250" i="11" s="1"/>
  <c r="P249" i="11"/>
  <c r="Q249" i="11" s="1"/>
  <c r="R249" i="11" s="1"/>
  <c r="P248" i="11"/>
  <c r="Q248" i="11" s="1"/>
  <c r="R248" i="11" s="1"/>
  <c r="P247" i="11"/>
  <c r="Q247" i="11" s="1"/>
  <c r="R247" i="11" s="1"/>
  <c r="P246" i="11"/>
  <c r="Q246" i="11" s="1"/>
  <c r="R246" i="11" s="1"/>
  <c r="P245" i="11"/>
  <c r="Q245" i="11" s="1"/>
  <c r="R245" i="11" s="1"/>
  <c r="P244" i="11"/>
  <c r="Q244" i="11" s="1"/>
  <c r="R244" i="11" s="1"/>
  <c r="P243" i="11"/>
  <c r="Q243" i="11" s="1"/>
  <c r="R243" i="11" s="1"/>
  <c r="P242" i="11"/>
  <c r="Q242" i="11" s="1"/>
  <c r="R242" i="11" s="1"/>
  <c r="P241" i="11"/>
  <c r="Q241" i="11" s="1"/>
  <c r="R241" i="11" s="1"/>
  <c r="P240" i="11"/>
  <c r="Q240" i="11" s="1"/>
  <c r="R240" i="11" s="1"/>
  <c r="P239" i="11"/>
  <c r="Q239" i="11" s="1"/>
  <c r="R239" i="11" s="1"/>
  <c r="P238" i="11"/>
  <c r="Q238" i="11" s="1"/>
  <c r="R238" i="11" s="1"/>
  <c r="P237" i="11"/>
  <c r="Q237" i="11" s="1"/>
  <c r="R237" i="11" s="1"/>
  <c r="P236" i="11"/>
  <c r="Q236" i="11" s="1"/>
  <c r="R236" i="11" s="1"/>
  <c r="P235" i="11"/>
  <c r="Q235" i="11" s="1"/>
  <c r="R235" i="11" s="1"/>
  <c r="P234" i="11"/>
  <c r="Q234" i="11" s="1"/>
  <c r="R234" i="11" s="1"/>
  <c r="P233" i="11"/>
  <c r="Q233" i="11" s="1"/>
  <c r="R233" i="11" s="1"/>
  <c r="P232" i="11"/>
  <c r="Q232" i="11" s="1"/>
  <c r="R232" i="11" s="1"/>
  <c r="P231" i="11"/>
  <c r="Q231" i="11" s="1"/>
  <c r="R231" i="11" s="1"/>
  <c r="P230" i="11"/>
  <c r="Q230" i="11" s="1"/>
  <c r="R230" i="11" s="1"/>
  <c r="P229" i="11"/>
  <c r="Q229" i="11" s="1"/>
  <c r="R229" i="11" s="1"/>
  <c r="P228" i="11"/>
  <c r="Q228" i="11" s="1"/>
  <c r="R228" i="11" s="1"/>
  <c r="P227" i="11"/>
  <c r="Q227" i="11" s="1"/>
  <c r="R227" i="11" s="1"/>
  <c r="P226" i="11"/>
  <c r="Q226" i="11" s="1"/>
  <c r="R226" i="11" s="1"/>
  <c r="P225" i="11"/>
  <c r="Q225" i="11" s="1"/>
  <c r="R225" i="11" s="1"/>
  <c r="P224" i="11"/>
  <c r="Q224" i="11" s="1"/>
  <c r="P223" i="11"/>
  <c r="Q223" i="11" s="1"/>
  <c r="R223" i="11" s="1"/>
  <c r="P222" i="11"/>
  <c r="Q222" i="11" s="1"/>
  <c r="R222" i="11" s="1"/>
  <c r="P221" i="11"/>
  <c r="Q221" i="11" s="1"/>
  <c r="R221" i="11" s="1"/>
  <c r="P220" i="11"/>
  <c r="Q220" i="11" s="1"/>
  <c r="R220" i="11" s="1"/>
  <c r="P219" i="11"/>
  <c r="Q219" i="11" s="1"/>
  <c r="R219" i="11" s="1"/>
  <c r="P218" i="11"/>
  <c r="Q218" i="11" s="1"/>
  <c r="R218" i="11" s="1"/>
  <c r="P217" i="11"/>
  <c r="Q217" i="11" s="1"/>
  <c r="R217" i="11" s="1"/>
  <c r="P216" i="11"/>
  <c r="Q216" i="11" s="1"/>
  <c r="R216" i="11" s="1"/>
  <c r="P215" i="11"/>
  <c r="Q215" i="11" s="1"/>
  <c r="R215" i="11" s="1"/>
  <c r="P214" i="11"/>
  <c r="Q214" i="11" s="1"/>
  <c r="R214" i="11" s="1"/>
  <c r="P213" i="11"/>
  <c r="Q213" i="11" s="1"/>
  <c r="R213" i="11" s="1"/>
  <c r="P212" i="11"/>
  <c r="Q212" i="11" s="1"/>
  <c r="R212" i="11" s="1"/>
  <c r="P211" i="11"/>
  <c r="Q211" i="11" s="1"/>
  <c r="R211" i="11" s="1"/>
  <c r="P210" i="11"/>
  <c r="Q210" i="11" s="1"/>
  <c r="R210" i="11" s="1"/>
  <c r="P209" i="11"/>
  <c r="Q209" i="11" s="1"/>
  <c r="R209" i="11" s="1"/>
  <c r="P208" i="11"/>
  <c r="Q208" i="11" s="1"/>
  <c r="R208" i="11" s="1"/>
  <c r="P207" i="11"/>
  <c r="Q207" i="11" s="1"/>
  <c r="R207" i="11" s="1"/>
  <c r="P206" i="11"/>
  <c r="Q206" i="11" s="1"/>
  <c r="R206" i="11" s="1"/>
  <c r="P205" i="11"/>
  <c r="Q205" i="11" s="1"/>
  <c r="R205" i="11" s="1"/>
  <c r="P204" i="11"/>
  <c r="Q204" i="11" s="1"/>
  <c r="R204" i="11" s="1"/>
  <c r="P203" i="11"/>
  <c r="Q203" i="11" s="1"/>
  <c r="R203" i="11" s="1"/>
  <c r="P202" i="11"/>
  <c r="Q202" i="11" s="1"/>
  <c r="R202" i="11" s="1"/>
  <c r="P201" i="11"/>
  <c r="Q201" i="11" s="1"/>
  <c r="R201" i="11" s="1"/>
  <c r="P200" i="11"/>
  <c r="Q200" i="11" s="1"/>
  <c r="R200" i="11" s="1"/>
  <c r="P199" i="11"/>
  <c r="Q199" i="11" s="1"/>
  <c r="R199" i="11" s="1"/>
  <c r="P198" i="11"/>
  <c r="Q198" i="11" s="1"/>
  <c r="R198" i="11" s="1"/>
  <c r="P197" i="11"/>
  <c r="Q197" i="11" s="1"/>
  <c r="R197" i="11" s="1"/>
  <c r="P196" i="11"/>
  <c r="Q196" i="11" s="1"/>
  <c r="R196" i="11" s="1"/>
  <c r="P195" i="11"/>
  <c r="Q195" i="11" s="1"/>
  <c r="R195" i="11" s="1"/>
  <c r="P194" i="11"/>
  <c r="Q194" i="11" s="1"/>
  <c r="R194" i="11" s="1"/>
  <c r="P193" i="11"/>
  <c r="Q193" i="11" s="1"/>
  <c r="R193" i="11" s="1"/>
  <c r="P192" i="11"/>
  <c r="Q192" i="11" s="1"/>
  <c r="R192" i="11" s="1"/>
  <c r="P191" i="11"/>
  <c r="Q191" i="11" s="1"/>
  <c r="R191" i="11" s="1"/>
  <c r="P190" i="11"/>
  <c r="Q190" i="11" s="1"/>
  <c r="R190" i="11" s="1"/>
  <c r="P189" i="11"/>
  <c r="Q189" i="11" s="1"/>
  <c r="R189" i="11" s="1"/>
  <c r="P188" i="11"/>
  <c r="Q188" i="11" s="1"/>
  <c r="R188" i="11" s="1"/>
  <c r="P187" i="11"/>
  <c r="Q187" i="11" s="1"/>
  <c r="R187" i="11" s="1"/>
  <c r="P186" i="11"/>
  <c r="Q186" i="11" s="1"/>
  <c r="R186" i="11" s="1"/>
  <c r="P185" i="11"/>
  <c r="Q185" i="11" s="1"/>
  <c r="R185" i="11" s="1"/>
  <c r="P184" i="11"/>
  <c r="Q184" i="11" s="1"/>
  <c r="R184" i="11" s="1"/>
  <c r="P183" i="11"/>
  <c r="Q183" i="11" s="1"/>
  <c r="R183" i="11" s="1"/>
  <c r="P182" i="11"/>
  <c r="Q182" i="11" s="1"/>
  <c r="R182" i="11" s="1"/>
  <c r="P181" i="11"/>
  <c r="Q181" i="11" s="1"/>
  <c r="R181" i="11" s="1"/>
  <c r="P180" i="11"/>
  <c r="Q180" i="11" s="1"/>
  <c r="R180" i="11" s="1"/>
  <c r="P179" i="11"/>
  <c r="Q179" i="11" s="1"/>
  <c r="R179" i="11" s="1"/>
  <c r="P178" i="11"/>
  <c r="Q178" i="11" s="1"/>
  <c r="R178" i="11" s="1"/>
  <c r="P177" i="11"/>
  <c r="Q177" i="11" s="1"/>
  <c r="R177" i="11" s="1"/>
  <c r="P176" i="11"/>
  <c r="Q176" i="11" s="1"/>
  <c r="R176" i="11" s="1"/>
  <c r="P175" i="11"/>
  <c r="Q175" i="11" s="1"/>
  <c r="R175" i="11" s="1"/>
  <c r="P174" i="11"/>
  <c r="Q174" i="11" s="1"/>
  <c r="R174" i="11" s="1"/>
  <c r="P173" i="11"/>
  <c r="Q173" i="11" s="1"/>
  <c r="R173" i="11" s="1"/>
  <c r="P172" i="11"/>
  <c r="Q172" i="11" s="1"/>
  <c r="R172" i="11" s="1"/>
  <c r="P171" i="11"/>
  <c r="Q171" i="11" s="1"/>
  <c r="R171" i="11" s="1"/>
  <c r="P170" i="11"/>
  <c r="Q170" i="11" s="1"/>
  <c r="R170" i="11" s="1"/>
  <c r="P169" i="11"/>
  <c r="Q169" i="11" s="1"/>
  <c r="R169" i="11" s="1"/>
  <c r="P168" i="11"/>
  <c r="Q168" i="11" s="1"/>
  <c r="R168" i="11" s="1"/>
  <c r="P167" i="11"/>
  <c r="Q167" i="11" s="1"/>
  <c r="R167" i="11" s="1"/>
  <c r="P166" i="11"/>
  <c r="Q166" i="11" s="1"/>
  <c r="R166" i="11" s="1"/>
  <c r="P165" i="11"/>
  <c r="Q165" i="11" s="1"/>
  <c r="R165" i="11" s="1"/>
  <c r="P164" i="11"/>
  <c r="Q164" i="11" s="1"/>
  <c r="R164" i="11" s="1"/>
  <c r="P163" i="11"/>
  <c r="Q163" i="11" s="1"/>
  <c r="R163" i="11" s="1"/>
  <c r="P162" i="11"/>
  <c r="Q162" i="11" s="1"/>
  <c r="R162" i="11" s="1"/>
  <c r="P161" i="11"/>
  <c r="Q161" i="11" s="1"/>
  <c r="R161" i="11" s="1"/>
  <c r="P160" i="11"/>
  <c r="Q160" i="11" s="1"/>
  <c r="R160" i="11" s="1"/>
  <c r="P159" i="11"/>
  <c r="Q159" i="11" s="1"/>
  <c r="R159" i="11" s="1"/>
  <c r="P158" i="11"/>
  <c r="Q158" i="11" s="1"/>
  <c r="R158" i="11" s="1"/>
  <c r="P157" i="11"/>
  <c r="Q157" i="11" s="1"/>
  <c r="R157" i="11" s="1"/>
  <c r="P156" i="11"/>
  <c r="Q156" i="11" s="1"/>
  <c r="R156" i="11" s="1"/>
  <c r="P155" i="11"/>
  <c r="Q155" i="11" s="1"/>
  <c r="R155" i="11" s="1"/>
  <c r="P154" i="11"/>
  <c r="Q154" i="11" s="1"/>
  <c r="R154" i="11" s="1"/>
  <c r="P153" i="11"/>
  <c r="Q153" i="11" s="1"/>
  <c r="R153" i="11" s="1"/>
  <c r="P152" i="11"/>
  <c r="Q152" i="11" s="1"/>
  <c r="R152" i="11" s="1"/>
  <c r="P151" i="11"/>
  <c r="Q151" i="11" s="1"/>
  <c r="P150" i="11"/>
  <c r="Q150" i="11" s="1"/>
  <c r="R150" i="11" s="1"/>
  <c r="P149" i="11"/>
  <c r="Q149" i="11" s="1"/>
  <c r="R149" i="11" s="1"/>
  <c r="P148" i="11"/>
  <c r="Q148" i="11" s="1"/>
  <c r="R148" i="11" s="1"/>
  <c r="P147" i="11"/>
  <c r="Q147" i="11" s="1"/>
  <c r="R147" i="11" s="1"/>
  <c r="P146" i="11"/>
  <c r="Q146" i="11" s="1"/>
  <c r="R146" i="11" s="1"/>
  <c r="P145" i="11"/>
  <c r="Q145" i="11" s="1"/>
  <c r="R145" i="11" s="1"/>
  <c r="P144" i="11"/>
  <c r="Q144" i="11" s="1"/>
  <c r="R144" i="11" s="1"/>
  <c r="P143" i="11"/>
  <c r="Q143" i="11" s="1"/>
  <c r="R143" i="11" s="1"/>
  <c r="P142" i="11"/>
  <c r="Q142" i="11" s="1"/>
  <c r="R142" i="11" s="1"/>
  <c r="P141" i="11"/>
  <c r="Q141" i="11" s="1"/>
  <c r="R141" i="11" s="1"/>
  <c r="P140" i="11"/>
  <c r="Q140" i="11" s="1"/>
  <c r="R140" i="11" s="1"/>
  <c r="P139" i="11"/>
  <c r="Q139" i="11" s="1"/>
  <c r="R139" i="11" s="1"/>
  <c r="P138" i="11"/>
  <c r="Q138" i="11" s="1"/>
  <c r="R138" i="11" s="1"/>
  <c r="P137" i="11"/>
  <c r="Q137" i="11" s="1"/>
  <c r="R137" i="11" s="1"/>
  <c r="P136" i="11"/>
  <c r="Q136" i="11" s="1"/>
  <c r="R136" i="11" s="1"/>
  <c r="P135" i="11"/>
  <c r="Q135" i="11" s="1"/>
  <c r="R135" i="11" s="1"/>
  <c r="P134" i="11"/>
  <c r="Q134" i="11" s="1"/>
  <c r="R134" i="11" s="1"/>
  <c r="P133" i="11"/>
  <c r="Q133" i="11" s="1"/>
  <c r="R133" i="11" s="1"/>
  <c r="P131" i="11"/>
  <c r="Q131" i="11" s="1"/>
  <c r="R131" i="11" s="1"/>
  <c r="P130" i="11"/>
  <c r="Q130" i="11" s="1"/>
  <c r="R130" i="11" s="1"/>
  <c r="P129" i="11"/>
  <c r="Q129" i="11" s="1"/>
  <c r="R129" i="11" s="1"/>
  <c r="P128" i="11"/>
  <c r="Q128" i="11" s="1"/>
  <c r="R128" i="11" s="1"/>
  <c r="P127" i="11"/>
  <c r="Q127" i="11" s="1"/>
  <c r="R127" i="11" s="1"/>
  <c r="P126" i="11"/>
  <c r="Q126" i="11" s="1"/>
  <c r="R126" i="11" s="1"/>
  <c r="P125" i="11"/>
  <c r="Q125" i="11" s="1"/>
  <c r="R125" i="11" s="1"/>
  <c r="P124" i="11"/>
  <c r="Q124" i="11" s="1"/>
  <c r="R124" i="11" s="1"/>
  <c r="P123" i="11"/>
  <c r="Q123" i="11" s="1"/>
  <c r="R123" i="11" s="1"/>
  <c r="P122" i="11"/>
  <c r="Q122" i="11" s="1"/>
  <c r="R122" i="11" s="1"/>
  <c r="P121" i="11"/>
  <c r="Q121" i="11" s="1"/>
  <c r="R121" i="11" s="1"/>
  <c r="P120" i="11"/>
  <c r="Q120" i="11" s="1"/>
  <c r="R120" i="11" s="1"/>
  <c r="P119" i="11"/>
  <c r="Q119" i="11" s="1"/>
  <c r="R119" i="11" s="1"/>
  <c r="P118" i="11"/>
  <c r="Q118" i="11" s="1"/>
  <c r="R118" i="11" s="1"/>
  <c r="P117" i="11"/>
  <c r="Q117" i="11" s="1"/>
  <c r="R117" i="11" s="1"/>
  <c r="P116" i="11"/>
  <c r="Q116" i="11" s="1"/>
  <c r="R116" i="11" s="1"/>
  <c r="P115" i="11"/>
  <c r="Q115" i="11" s="1"/>
  <c r="R115" i="11" s="1"/>
  <c r="P114" i="11"/>
  <c r="Q114" i="11" s="1"/>
  <c r="R114" i="11" s="1"/>
  <c r="P113" i="11"/>
  <c r="Q113" i="11" s="1"/>
  <c r="R113" i="11" s="1"/>
  <c r="P112" i="11"/>
  <c r="Q112" i="11" s="1"/>
  <c r="R112" i="11" s="1"/>
  <c r="P111" i="11"/>
  <c r="Q111" i="11" s="1"/>
  <c r="R111" i="11" s="1"/>
  <c r="P110" i="11"/>
  <c r="Q110" i="11" s="1"/>
  <c r="R110" i="11" s="1"/>
  <c r="P109" i="11"/>
  <c r="Q109" i="11" s="1"/>
  <c r="R109" i="11" s="1"/>
  <c r="P108" i="11"/>
  <c r="Q108" i="11" s="1"/>
  <c r="R108" i="11" s="1"/>
  <c r="P107" i="11"/>
  <c r="Q107" i="11" s="1"/>
  <c r="R107" i="11" s="1"/>
  <c r="P106" i="11"/>
  <c r="Q106" i="11" s="1"/>
  <c r="R106" i="11" s="1"/>
  <c r="P105" i="11"/>
  <c r="Q105" i="11" s="1"/>
  <c r="R105" i="11" s="1"/>
  <c r="P104" i="11"/>
  <c r="Q104" i="11" s="1"/>
  <c r="R104" i="11" s="1"/>
  <c r="P103" i="11"/>
  <c r="Q103" i="11" s="1"/>
  <c r="R103" i="11" s="1"/>
  <c r="P102" i="11"/>
  <c r="Q102" i="11" s="1"/>
  <c r="R102" i="11" s="1"/>
  <c r="P101" i="11"/>
  <c r="Q101" i="11" s="1"/>
  <c r="R101" i="11" s="1"/>
  <c r="P100" i="11"/>
  <c r="Q100" i="11" s="1"/>
  <c r="R100" i="11" s="1"/>
  <c r="P99" i="11"/>
  <c r="Q99" i="11" s="1"/>
  <c r="R99" i="11" s="1"/>
  <c r="P98" i="11"/>
  <c r="Q98" i="11" s="1"/>
  <c r="R98" i="11" s="1"/>
  <c r="P97" i="11"/>
  <c r="Q97" i="11" s="1"/>
  <c r="R97" i="11" s="1"/>
  <c r="P96" i="11"/>
  <c r="Q96" i="11" s="1"/>
  <c r="R96" i="11" s="1"/>
  <c r="P95" i="11"/>
  <c r="Q95" i="11" s="1"/>
  <c r="R95" i="11" s="1"/>
  <c r="P94" i="11"/>
  <c r="Q94" i="11" s="1"/>
  <c r="R94" i="11" s="1"/>
  <c r="P93" i="11"/>
  <c r="Q93" i="11" s="1"/>
  <c r="R93" i="11" s="1"/>
  <c r="P92" i="11"/>
  <c r="Q92" i="11" s="1"/>
  <c r="R92" i="11" s="1"/>
  <c r="P91" i="11"/>
  <c r="Q91" i="11" s="1"/>
  <c r="R91" i="11" s="1"/>
  <c r="P90" i="11"/>
  <c r="Q90" i="11" s="1"/>
  <c r="R90" i="11" s="1"/>
  <c r="P89" i="11"/>
  <c r="Q89" i="11" s="1"/>
  <c r="R89" i="11" s="1"/>
  <c r="P88" i="11"/>
  <c r="Q88" i="11" s="1"/>
  <c r="R88" i="11" s="1"/>
  <c r="P87" i="11"/>
  <c r="Q87" i="11" s="1"/>
  <c r="R87" i="11" s="1"/>
  <c r="P86" i="11"/>
  <c r="Q86" i="11" s="1"/>
  <c r="R86" i="11" s="1"/>
  <c r="P85" i="11"/>
  <c r="Q85" i="11" s="1"/>
  <c r="R85" i="11" s="1"/>
  <c r="P84" i="11"/>
  <c r="Q84" i="11" s="1"/>
  <c r="P83" i="11"/>
  <c r="Q83" i="11" s="1"/>
  <c r="R83" i="11" s="1"/>
  <c r="P82" i="11"/>
  <c r="Q82" i="11" s="1"/>
  <c r="R82" i="11" s="1"/>
  <c r="P81" i="11"/>
  <c r="Q81" i="11" s="1"/>
  <c r="R81" i="11" s="1"/>
  <c r="P80" i="11"/>
  <c r="Q80" i="11" s="1"/>
  <c r="R80" i="11" s="1"/>
  <c r="P79" i="11"/>
  <c r="Q79" i="11" s="1"/>
  <c r="R79" i="11" s="1"/>
  <c r="P78" i="11"/>
  <c r="Q78" i="11" s="1"/>
  <c r="R78" i="11" s="1"/>
  <c r="P77" i="11"/>
  <c r="Q77" i="11" s="1"/>
  <c r="R77" i="11" s="1"/>
  <c r="P76" i="11"/>
  <c r="Q76" i="11" s="1"/>
  <c r="R76" i="11" s="1"/>
  <c r="P75" i="11"/>
  <c r="Q75" i="11" s="1"/>
  <c r="R75" i="11" s="1"/>
  <c r="P74" i="11"/>
  <c r="Q74" i="11" s="1"/>
  <c r="R74" i="11" s="1"/>
  <c r="P73" i="11"/>
  <c r="Q73" i="11" s="1"/>
  <c r="R73" i="11" s="1"/>
  <c r="P72" i="11"/>
  <c r="Q72" i="11" s="1"/>
  <c r="R72" i="11" s="1"/>
  <c r="P71" i="11"/>
  <c r="Q71" i="11" s="1"/>
  <c r="P70" i="11"/>
  <c r="Q70" i="11" s="1"/>
  <c r="R70" i="11" s="1"/>
  <c r="P69" i="11"/>
  <c r="Q69" i="11" s="1"/>
  <c r="R69" i="11" s="1"/>
  <c r="P68" i="11"/>
  <c r="Q68" i="11" s="1"/>
  <c r="R68" i="11" s="1"/>
  <c r="P67" i="11"/>
  <c r="Q67" i="11" s="1"/>
  <c r="P66" i="11"/>
  <c r="Q66" i="11" s="1"/>
  <c r="R66" i="11" s="1"/>
  <c r="P65" i="11"/>
  <c r="Q65" i="11" s="1"/>
  <c r="R65" i="11" s="1"/>
  <c r="P64" i="11"/>
  <c r="Q64" i="11" s="1"/>
  <c r="R64" i="11" s="1"/>
  <c r="P63" i="11"/>
  <c r="Q63" i="11" s="1"/>
  <c r="R63" i="11" s="1"/>
  <c r="P62" i="11"/>
  <c r="Q62" i="11" s="1"/>
  <c r="R62" i="11" s="1"/>
  <c r="P61" i="11"/>
  <c r="Q61" i="11" s="1"/>
  <c r="R61" i="11" s="1"/>
  <c r="P60" i="11"/>
  <c r="Q60" i="11" s="1"/>
  <c r="R60" i="11" s="1"/>
  <c r="P59" i="11"/>
  <c r="Q59" i="11" s="1"/>
  <c r="R59" i="11" s="1"/>
  <c r="P58" i="11"/>
  <c r="Q58" i="11" s="1"/>
  <c r="R58" i="11" s="1"/>
  <c r="P57" i="11"/>
  <c r="Q57" i="11" s="1"/>
  <c r="P56" i="11"/>
  <c r="Q56" i="11" s="1"/>
  <c r="R56" i="11" s="1"/>
  <c r="P55" i="11"/>
  <c r="Q55" i="11" s="1"/>
  <c r="R55" i="11" s="1"/>
  <c r="P54" i="11"/>
  <c r="Q54" i="11" s="1"/>
  <c r="R54" i="11" s="1"/>
  <c r="P53" i="11"/>
  <c r="Q53" i="11" s="1"/>
  <c r="R53" i="11" s="1"/>
  <c r="P52" i="11"/>
  <c r="Q52" i="11" s="1"/>
  <c r="R52" i="11" s="1"/>
  <c r="P51" i="11"/>
  <c r="Q51" i="11" s="1"/>
  <c r="R51" i="11" s="1"/>
  <c r="P50" i="11"/>
  <c r="Q50" i="11" s="1"/>
  <c r="R50" i="11" s="1"/>
  <c r="P49" i="11"/>
  <c r="Q49" i="11" s="1"/>
  <c r="R49" i="11" s="1"/>
  <c r="P48" i="11"/>
  <c r="Q48" i="11" s="1"/>
  <c r="R48" i="11" s="1"/>
  <c r="P47" i="11"/>
  <c r="Q47" i="11" s="1"/>
  <c r="R47" i="11" s="1"/>
  <c r="P46" i="11"/>
  <c r="Q46" i="11" s="1"/>
  <c r="R46" i="11" s="1"/>
  <c r="P45" i="11"/>
  <c r="Q45" i="11" s="1"/>
  <c r="R45" i="11" s="1"/>
  <c r="P44" i="11"/>
  <c r="Q44" i="11" s="1"/>
  <c r="R44" i="11" s="1"/>
  <c r="P43" i="11"/>
  <c r="Q43" i="11" s="1"/>
  <c r="R43" i="11" s="1"/>
  <c r="P42" i="11"/>
  <c r="Q42" i="11" s="1"/>
  <c r="P41" i="11"/>
  <c r="Q41" i="11" s="1"/>
  <c r="R41" i="11" s="1"/>
  <c r="P40" i="11"/>
  <c r="Q40" i="11" s="1"/>
  <c r="R40" i="11" s="1"/>
  <c r="P39" i="11"/>
  <c r="Q39" i="11" s="1"/>
  <c r="R39" i="11" s="1"/>
  <c r="P38" i="11"/>
  <c r="Q38" i="11" s="1"/>
  <c r="R38" i="11" s="1"/>
  <c r="P37" i="11"/>
  <c r="Q37" i="11" s="1"/>
  <c r="R37" i="11" s="1"/>
  <c r="P36" i="11"/>
  <c r="Q36" i="11" s="1"/>
  <c r="P35" i="11"/>
  <c r="Q35" i="11" s="1"/>
  <c r="P34" i="11"/>
  <c r="Q34" i="11" s="1"/>
  <c r="R34" i="11" s="1"/>
  <c r="P33" i="11"/>
  <c r="Q33" i="11" s="1"/>
  <c r="R33" i="11" s="1"/>
  <c r="P32" i="11"/>
  <c r="Q32" i="11" s="1"/>
  <c r="R32" i="11" s="1"/>
  <c r="P31" i="11"/>
  <c r="Q31" i="11" s="1"/>
  <c r="R31" i="11" s="1"/>
  <c r="P30" i="11"/>
  <c r="Q30" i="11" s="1"/>
  <c r="R30" i="11" s="1"/>
  <c r="P29" i="11"/>
  <c r="Q29" i="11" s="1"/>
  <c r="R29" i="11" s="1"/>
  <c r="P28" i="11"/>
  <c r="Q28" i="11" s="1"/>
  <c r="R28" i="11" s="1"/>
  <c r="P27" i="11"/>
  <c r="Q27" i="11" s="1"/>
  <c r="R27" i="11" s="1"/>
  <c r="P26" i="11"/>
  <c r="Q26" i="11" s="1"/>
  <c r="R26" i="11" s="1"/>
  <c r="P25" i="11"/>
  <c r="Q25" i="11" s="1"/>
  <c r="R25" i="11" s="1"/>
  <c r="P24" i="11"/>
  <c r="Q24" i="11" s="1"/>
  <c r="R24" i="11" s="1"/>
  <c r="P23" i="11"/>
  <c r="Q23" i="11" s="1"/>
  <c r="R23" i="11" s="1"/>
  <c r="P22" i="11"/>
  <c r="Q22" i="11" s="1"/>
  <c r="R22" i="11" s="1"/>
  <c r="P21" i="11"/>
  <c r="Q21" i="11" s="1"/>
  <c r="R21" i="11" s="1"/>
  <c r="P20" i="11"/>
  <c r="Q20" i="11" s="1"/>
  <c r="R20" i="11" s="1"/>
  <c r="P19" i="11"/>
  <c r="Q19" i="11" s="1"/>
  <c r="R19" i="11" s="1"/>
  <c r="P18" i="11"/>
  <c r="Q18" i="11" s="1"/>
  <c r="R18" i="11" s="1"/>
  <c r="P17" i="11"/>
  <c r="Q17" i="11" s="1"/>
  <c r="R17" i="11" s="1"/>
  <c r="P16" i="11"/>
  <c r="Q16" i="11" s="1"/>
  <c r="R16" i="11" s="1"/>
  <c r="P15" i="11"/>
  <c r="Q15" i="11" s="1"/>
  <c r="R15" i="11" s="1"/>
  <c r="P268" i="11" l="1"/>
  <c r="A18" i="11" l="1"/>
  <c r="R42" i="11" l="1"/>
  <c r="R35" i="11"/>
  <c r="R254" i="11" l="1"/>
  <c r="R71" i="11" l="1"/>
  <c r="R67" i="11"/>
  <c r="R224" i="11"/>
  <c r="R84" i="11"/>
  <c r="R57" i="11"/>
  <c r="R151" i="11"/>
  <c r="R36" i="11"/>
  <c r="I268" i="11" l="1"/>
</calcChain>
</file>

<file path=xl/comments1.xml><?xml version="1.0" encoding="utf-8"?>
<comments xmlns="http://schemas.openxmlformats.org/spreadsheetml/2006/main">
  <authors>
    <author>Автор</author>
  </authors>
  <commentLis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 
 Уд000009460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Хм000000765</t>
        </r>
      </text>
    </comment>
    <comment ref="C2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боло
07</t>
        </r>
      </text>
    </comment>
    <comment ref="E2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2013</t>
        </r>
      </text>
    </comment>
    <comment ref="E2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было
2013</t>
        </r>
      </text>
    </comment>
  </commentList>
</comments>
</file>

<file path=xl/sharedStrings.xml><?xml version="1.0" encoding="utf-8"?>
<sst xmlns="http://schemas.openxmlformats.org/spreadsheetml/2006/main" count="2293" uniqueCount="526">
  <si>
    <t>Дата ввода в эксплуатацию (для ОС), дата поступления на склад (для материалов)</t>
  </si>
  <si>
    <t>Цена реализации без НДС (руб/ед)</t>
  </si>
  <si>
    <t>Кол-во</t>
  </si>
  <si>
    <t>Местонахождение НВЛ</t>
  </si>
  <si>
    <t>Подразделение</t>
  </si>
  <si>
    <t>Арматура АФК2-65*35 ХЛ</t>
  </si>
  <si>
    <t>Байпасный указатель уровня BNA-25/40-M900-V60-MRA/SG-ZVSS250</t>
  </si>
  <si>
    <t>Блок клапанный 0106 М Т 22 СВ 11 Н22F3</t>
  </si>
  <si>
    <t>Блок управления AYMA AMEXC 01.1 (защита РТС, пускатели до 7,5 кВт)</t>
  </si>
  <si>
    <t>Вентиль 15лс57нж Ду15Ру250 под приварку</t>
  </si>
  <si>
    <t>Вентиль 15лс65нжДу32РУ16</t>
  </si>
  <si>
    <t>Вентиль 15лс68нж Ду15Ру250 под приварку</t>
  </si>
  <si>
    <t>Вентиль 15лс68нжДу20Ру160 под приварку</t>
  </si>
  <si>
    <t>Гайка М 30</t>
  </si>
  <si>
    <t>Герметичный металлорукав Герда-МГ-32-нг-ХЛ</t>
  </si>
  <si>
    <t>Герметичный металлорукав Герда-МГ-38-нг-ХЛ</t>
  </si>
  <si>
    <t>Датчик перепада давления  Метран-150 CD3(0..100kПа)2 2 1 1L3 AМ5 IMS5 Q4 KO3</t>
  </si>
  <si>
    <t>Датчик ПМП-052НЖ-DC24HP-B800-D48*50 без УКМ</t>
  </si>
  <si>
    <t>Датчик уровня ПМП-052 -М27--1-100-160-DC2HP-B1500-ВА 1000</t>
  </si>
  <si>
    <t>Датчик уровня ПМП-052 -М27--1-100-160-DC2HP-B800</t>
  </si>
  <si>
    <t>Датчик уровня ПМП-052 -М27--1-100-160-DC2HP-Н300</t>
  </si>
  <si>
    <t>Датчик уровня ПМП-052-м27-фл.1-50-16-ВА525</t>
  </si>
  <si>
    <t>Диафрагма LIB/1-3/NBR 056L21561</t>
  </si>
  <si>
    <t>Заглушка  фланцевая 1-200-1,6-09Г2С</t>
  </si>
  <si>
    <t>Заглушка  фланцевая 1-20-40-10Г2С1</t>
  </si>
  <si>
    <t>Заглушка  фланцевая 1-250-1,6 ст.09Г2С</t>
  </si>
  <si>
    <t>Заглушка  фланцевая 1-80-16-10Г2С1</t>
  </si>
  <si>
    <t>Заглушка  фланцевая с крепежными изделиями Ду 200мм Ру1,6МПа</t>
  </si>
  <si>
    <t>Заглушка межфланцевая Ду 25 Ру 40</t>
  </si>
  <si>
    <t>Заглушка поворотная 1-250-16</t>
  </si>
  <si>
    <t>Заглушка фл. 1-200-1,6 ст.20</t>
  </si>
  <si>
    <t>Заглушка фланцевая 1-15-4,0 ст.09Г2с АТК 24.200.02-90</t>
  </si>
  <si>
    <t>Заглушка фланцевая 1-20-4,0 ст.09Г2с АТК 24.200.02-90</t>
  </si>
  <si>
    <t xml:space="preserve">Заглушка фланцевая 24.200.02-90 1-25-4,0 </t>
  </si>
  <si>
    <t xml:space="preserve">Заглушка фланцевая 24.200.02-90 1-25-40 </t>
  </si>
  <si>
    <t>Заглушка фланцевая 3-300-6,3</t>
  </si>
  <si>
    <t>Задвижка 31лс 41нж DN 25 PN 250</t>
  </si>
  <si>
    <t>Задвижка 31лс45нж  ХЛ1 ДУ50 РУ250</t>
  </si>
  <si>
    <t>Задвижка ЗКС 25.16-126</t>
  </si>
  <si>
    <t>Закладная конструкция ЗК 14-2-1-2009 (Бобышка БПО1-М20х1,5-50)</t>
  </si>
  <si>
    <t>Затвор (клапан) обратный КОП80-40ХЛ1 19лс53нж с20гл в комплекте с КОФ</t>
  </si>
  <si>
    <t>Затвор обратный фланцевый с КОФ 19лс11нж Ду32Ру1,6МПа</t>
  </si>
  <si>
    <t>ЗИП к насосу НДР 2,5/400 К13МВ</t>
  </si>
  <si>
    <t>Извещатель пожарный взрывозащищенный ИП101-07е-к1</t>
  </si>
  <si>
    <t>Извещатель пожарный дымовой ДИП-34А</t>
  </si>
  <si>
    <t xml:space="preserve">Извещатель пожарный потолочный </t>
  </si>
  <si>
    <t>Извещатель пожарный ручной</t>
  </si>
  <si>
    <t>Извещатель пожарный ручной ИПР-3СУ</t>
  </si>
  <si>
    <t>Извещатль пожарный ДИП-3С-У</t>
  </si>
  <si>
    <t>Измеритель регулятор 2ТРМ1-Щ2.У.РР</t>
  </si>
  <si>
    <t>Источник питания STEР-PS/1AC/24DC/0.75</t>
  </si>
  <si>
    <t>Источник питания СКАТ-2400</t>
  </si>
  <si>
    <t>Кабель КВЭВЭнг-LS 14х2эх1,0</t>
  </si>
  <si>
    <t>Кабель КВЭВЭнг-LS 8х2эх1,0</t>
  </si>
  <si>
    <t>Кабель ККЗ МК ВЭалКВнг(А)-LS-ХЛ  1*2*0,5м</t>
  </si>
  <si>
    <t>Кабель КУГВЭВ 7х0,35</t>
  </si>
  <si>
    <t>Карта памяти 1784-СF64</t>
  </si>
  <si>
    <t>Клапан 15лс 68 нж Ду15 Ру160</t>
  </si>
  <si>
    <t>Клапан 15лс68нжХЛ1 ДУ-15РУ-160</t>
  </si>
  <si>
    <t>Клапан 15с68нж Ду25 Ру250 с КОФ</t>
  </si>
  <si>
    <t>Клапан 16лс48нж Ду20 Ру160</t>
  </si>
  <si>
    <t>Клапан 16лс48нж Ду20 Ру160 с КОФ</t>
  </si>
  <si>
    <t>Клапан 2ПС. 02-000-22</t>
  </si>
  <si>
    <t>Клапан всасывающий для насоса</t>
  </si>
  <si>
    <t>Клапан дыхательный ДУ50РУ80 по дог НК-238</t>
  </si>
  <si>
    <t>Клапан дыхательный механический КДМ-150/100-Д-А-О</t>
  </si>
  <si>
    <t>Клапан запорный 15лс57нж Ду25 Ру25МПа с КОФ</t>
  </si>
  <si>
    <t>Клапан запорный 15лс68нж Ду15 Ру16</t>
  </si>
  <si>
    <t>Клапан запорный 15лс68нж Ду25 Ру16</t>
  </si>
  <si>
    <t>Клапан запорный 2ПС. 02-000-23</t>
  </si>
  <si>
    <t>Клапан КОП 80-40 ХЛ1 19лс53нж</t>
  </si>
  <si>
    <t>Клапан КЭО 50/40/822/136 с ЭВ 06/АС/230/2</t>
  </si>
  <si>
    <t>Клапан нагнетательный для насоса</t>
  </si>
  <si>
    <t>Клапан незамерзающий  с ЗИП</t>
  </si>
  <si>
    <t>Клапан обратный  фланцевый 16лс48нж Ду-15 Ру-16,0 МПа "А" с КОФ</t>
  </si>
  <si>
    <t>Клапан обратный 16лс48нж DN15мм,PN 16.0Мпа ГОСТ54808-2011</t>
  </si>
  <si>
    <t>Клапан обратный 16лс48нж Ду 15 Ру 100 ХЛ1 под приварку</t>
  </si>
  <si>
    <t>Клапан обратный 16лс48нж Ду15 Ру160 с КОФ</t>
  </si>
  <si>
    <t>Клапан обратный 16лс68нж Ду 15 Ру 100 ХЛ1 под приварку</t>
  </si>
  <si>
    <t>Клапан обратный 16с11нж Ду32 Ру16</t>
  </si>
  <si>
    <t>Клапан обратный 19лс53нж 80х40</t>
  </si>
  <si>
    <t>Клапан обратный КО-Н ф160</t>
  </si>
  <si>
    <t>Клапан обратный под приварку DN20 PN10,0 МПа 16лс48нж (ККО-20*10-лсМ)</t>
  </si>
  <si>
    <t>Клапан регулирующий тип 3241 с Ду 15 PN 4,0 МПа с электроисп-ым мех-ом ROTORK CVL500 c ответными фл.</t>
  </si>
  <si>
    <t>Комплект ВГ38У2</t>
  </si>
  <si>
    <t>Комплект ЗИП для задвижки ЗМС 80*105</t>
  </si>
  <si>
    <t>Комплект ответных фланцев с крепежом 1-300х16</t>
  </si>
  <si>
    <t>Комплект фланцев 3-200х63вор, креп. 30х180</t>
  </si>
  <si>
    <t>Концевой стопор</t>
  </si>
  <si>
    <t>Короб КСК (200*200)</t>
  </si>
  <si>
    <t>Короб КСК (50х50)</t>
  </si>
  <si>
    <t>Короб КСК 400*65 УТ2,5</t>
  </si>
  <si>
    <t>Короб КСК-У90 (100х100)</t>
  </si>
  <si>
    <t>Короб КСП (50х50)</t>
  </si>
  <si>
    <t>Короб КСП-Т (100х100)</t>
  </si>
  <si>
    <t>Короб КСП-У90 (100х100)</t>
  </si>
  <si>
    <t>Коробка зажимов взрывозащищенная КЗПМ3.2-25/32-(Л-ЗТ-М32-Ехе-G1-ММРн25)х2(А)-(Л-ЗТ-М40-Ехе-G1*1/4-ММ</t>
  </si>
  <si>
    <t>Коробка КЗП 5-179/4</t>
  </si>
  <si>
    <t>Коробка КЗП-3,1-25/10-12*1(В)-25*1(С)-В1,5</t>
  </si>
  <si>
    <t>Коробка КЗП-3,1-32/24-12х3-25</t>
  </si>
  <si>
    <t>Коробка КЗПМ3.1-25/24</t>
  </si>
  <si>
    <t>Коробка КЗПМ3.1-25/24-(Л-1БТ-М25-ММРн20)х2(А)-(Л-1БТ-М25-ММРн20)*2(С)-(Л-1БТ-М32-ММРН-25)*1(D)</t>
  </si>
  <si>
    <t>Коробка КЗПМ3.2-25/32-(Л-1БТ-М32-ММРн25)х2(А)-(Л-1БТ-М40-ММРн-32)*1(С)</t>
  </si>
  <si>
    <t>Коробка КЗПМ4.1-28/40-(С-1БТ-М25-ММРн25)х2(А)-(С-1БТ-М25-ММРн25)*4(С)</t>
  </si>
  <si>
    <t>Коробка КЗПМ-5-41/20-30Х4-53Х2В1,5</t>
  </si>
  <si>
    <t>Коробка клеммная взрывозащ SA171108 (22RN/2 2ExellT5 IP66)</t>
  </si>
  <si>
    <t>Коробка клеммная взрывозащ SA302310(8CBD.70)-2ExellT5 IP66</t>
  </si>
  <si>
    <t>Коробка КПЗ 3,1-25/15</t>
  </si>
  <si>
    <t>Кран шаровой под приварку ст.12х18Н10Т Ду20 Ру80</t>
  </si>
  <si>
    <t>Кран шаровый ДУ100 Ру 16</t>
  </si>
  <si>
    <t>КСРВ141410(6свс.4/GR)-1KHBTB2NGHK+Pkh-20(A)</t>
  </si>
  <si>
    <t>Лоток ЛМ 60х40</t>
  </si>
  <si>
    <t xml:space="preserve">Лоток ЛСЛ (400х50) УТ2,5 </t>
  </si>
  <si>
    <t>Лоток ЛСЛ 200*70*2000 УТ 2,5</t>
  </si>
  <si>
    <t>Лоток ЛСЛ 400*100 ц УТ1,5</t>
  </si>
  <si>
    <t>Лоток НЛ-5 П 1,87 УТ2,5 оц</t>
  </si>
  <si>
    <t>Люк-лаз ЛЛ-600УХЛ</t>
  </si>
  <si>
    <t>Манометр ДМ 2005Сг 1Ех-60кгс/см2</t>
  </si>
  <si>
    <t>Манометр ДМ2005 Сr У3-100кгс/см2</t>
  </si>
  <si>
    <t>Манометр ДМ2005Сr1Ех У3-400</t>
  </si>
  <si>
    <t>Манометр ДМ2005Сr1Ех У3-60</t>
  </si>
  <si>
    <t>Манометр ДМ2005Сr1Ех-400кгс/см2</t>
  </si>
  <si>
    <t>Манометр МП2</t>
  </si>
  <si>
    <t>Манометр МП2-УУ2-25</t>
  </si>
  <si>
    <t>Механизм управления хлопушкой МУ-1</t>
  </si>
  <si>
    <t>Механизм управления хлопушкой МУ-2</t>
  </si>
  <si>
    <t>Муфта ОКО 178 БТС в ком-те с пакером 178М и патрубком 178БТС*178БТС</t>
  </si>
  <si>
    <t>Обтюраторы (заглушка) для фланцев 1-100-16</t>
  </si>
  <si>
    <t>Огнепреградитель ОП-100АА с ответными фланцами и крепежом</t>
  </si>
  <si>
    <t>Оповещатель  пожарный "Экран-С"</t>
  </si>
  <si>
    <t>Оповещатель охранно-пожарный свето-звуковой взрывозащищенный</t>
  </si>
  <si>
    <t>Отвод гнутый II-13-3 ДУ426х8 L1=L2=500mm</t>
  </si>
  <si>
    <t>Отвод гнутый II-37-3 ДУ159х8 L1=L2=250mm</t>
  </si>
  <si>
    <t>Отвод ОГ2-6*-273(10К50)-7,5-0,75-5ДУ-УХЛ</t>
  </si>
  <si>
    <t>Отвод ОГ-90*-219(8К52)-УХЛ</t>
  </si>
  <si>
    <t>Отвод П90 133х8 ст.09Г2С</t>
  </si>
  <si>
    <t>Панель пожарных устройств с АВР</t>
  </si>
  <si>
    <t>Патрубок 178 ОТТМ х 178 БТС L= 300</t>
  </si>
  <si>
    <t>Передатчик ТТА111VT видеосигнала по витой паре на 2400м</t>
  </si>
  <si>
    <t>Переключатель для плиты ЭП</t>
  </si>
  <si>
    <t>Переходник для КГЭЗ-50</t>
  </si>
  <si>
    <t>Переходник СВЧ ( N Male - N Male)</t>
  </si>
  <si>
    <t>Плунжер для насоса</t>
  </si>
  <si>
    <t>Повторитель интерфейса RS-422/485r ICPCON I-7510А с гальван.развязкой</t>
  </si>
  <si>
    <t>Подвеска ПХЦ3.127/178.02 с ПЦВ 114-78/64</t>
  </si>
  <si>
    <t>Пост управления ПВК-25</t>
  </si>
  <si>
    <t>Преобразователь давления Альбатрос р20 тип 403026-0-514-410-583-20-1-100</t>
  </si>
  <si>
    <t>Преобразователь интерфейса</t>
  </si>
  <si>
    <t>Преобразователь магнитный ПМП-052-ДС24НР</t>
  </si>
  <si>
    <t>Преобразователь магнитный поплавковый ПМП-062-М27-L1420-h120-НВ поплавок Д50*80*22 PVDF</t>
  </si>
  <si>
    <t>Преобразователь расхода ВР-Д Ду-32</t>
  </si>
  <si>
    <t>Преобразователь тока AV100/4-20</t>
  </si>
  <si>
    <t>Преобразователь тока АМ100/4-20 УХЛ3</t>
  </si>
  <si>
    <t>Прибор "Яхонт-16И" приемно-контрольный пожарный</t>
  </si>
  <si>
    <t>шт.</t>
  </si>
  <si>
    <t>УКС</t>
  </si>
  <si>
    <t>Провод АС 50</t>
  </si>
  <si>
    <t>Прокладка  овального сечения 1-200-6,3/10</t>
  </si>
  <si>
    <t>Пускатель ПМ12-400</t>
  </si>
  <si>
    <t>Разъемы ВЧ ТС-400-NMC</t>
  </si>
  <si>
    <t>Регулятор температуры электронный РТ-240</t>
  </si>
  <si>
    <t>Реле Finder 55.34.9.220.0040</t>
  </si>
  <si>
    <t>Реле RCL 424730</t>
  </si>
  <si>
    <t>Реле времени H3YN- 4 DC24</t>
  </si>
  <si>
    <t>Реле контроля фаз РКФ-М07-1-15 АС100В</t>
  </si>
  <si>
    <t>Реле указательное РЭУ-11-20 1А</t>
  </si>
  <si>
    <t>Ремонтный комплект УРК Проба-1М</t>
  </si>
  <si>
    <t xml:space="preserve">С-2000-СП1 </t>
  </si>
  <si>
    <t xml:space="preserve">Светильник аварийный </t>
  </si>
  <si>
    <t>Светильник прожекторного типа ЖДУ 01-1000-001 независимый ПРА,220В</t>
  </si>
  <si>
    <t>Секция прямая НЛ20-П1,87УТ2,5</t>
  </si>
  <si>
    <t>Сигнализатор  уровня УЗС 107-АД101-1000-Н</t>
  </si>
  <si>
    <t>Сигнализатор взрывозащищенный светозвуковой ВС-4-С-220В</t>
  </si>
  <si>
    <t>Сигнализатор температуры В100-120-W350-XY550</t>
  </si>
  <si>
    <t>Сигнализатор уровня OPTISWITCH 5200CL 0.25м</t>
  </si>
  <si>
    <t>Сигнализатор уровня жидкости САУ-М6</t>
  </si>
  <si>
    <t>Скоба К 1157</t>
  </si>
  <si>
    <t>Счетчик воды универсальный СВУ-50</t>
  </si>
  <si>
    <t>Счетчик жидкости FM-I-80</t>
  </si>
  <si>
    <t>Термометр TКП</t>
  </si>
  <si>
    <t>Термометр биметалический ТБ-2Р</t>
  </si>
  <si>
    <t>Термометр ТБ -2(0+100С) -1,0-315-10-М20х1,5 IP54</t>
  </si>
  <si>
    <t>Термостат 10А/10-60С/</t>
  </si>
  <si>
    <t>Термостат D-130</t>
  </si>
  <si>
    <t xml:space="preserve">Термостат электронный </t>
  </si>
  <si>
    <t>Тиристор Т143-630-18</t>
  </si>
  <si>
    <t>Трансформатор 150-300</t>
  </si>
  <si>
    <t>Трансформатор тока ТШП-0,66 1000/5 0,5S 5ВА</t>
  </si>
  <si>
    <t>Узел прохода УП2-14 ф400</t>
  </si>
  <si>
    <t>УЗО 16А</t>
  </si>
  <si>
    <t>УЗО Астро ф4212</t>
  </si>
  <si>
    <t>Указатель напряжения  УВН-80-2М</t>
  </si>
  <si>
    <t>Уровнемер ROSEMOUNT 3302НА2S1V1AM0300KAE1M1QG</t>
  </si>
  <si>
    <t>Устройство герметизирующее</t>
  </si>
  <si>
    <t>Устройство клапанного типа 12нж13бк ДУ20</t>
  </si>
  <si>
    <t>Устройство контроля  УКШ-1</t>
  </si>
  <si>
    <t>Устройство контроля шлейфа - 1</t>
  </si>
  <si>
    <t>Фланец  80*21</t>
  </si>
  <si>
    <t>Фланец  ст 09г2с 1-300*16</t>
  </si>
  <si>
    <t>Фланец 3-80-40 ГОСТ 12821-80 с крепежом</t>
  </si>
  <si>
    <t>Фланец Ду 100 Ру 16</t>
  </si>
  <si>
    <t>Фланец Ду 80 Ру 40</t>
  </si>
  <si>
    <t>Фланец плоский ГОСТ 12820-80 1-50-6 ст.09Г2С</t>
  </si>
  <si>
    <t>Фланцы воротниковые Ду 80 Ру16</t>
  </si>
  <si>
    <t>Фланцы ответные 09Г2С 1-250*63 ГОСТ12821-80</t>
  </si>
  <si>
    <t>Форсунка</t>
  </si>
  <si>
    <t>Хомут С 438/У2</t>
  </si>
  <si>
    <t>Центратор пружинный ПЦ2А-114/144</t>
  </si>
  <si>
    <t>Центратор ПЦ168/216-01</t>
  </si>
  <si>
    <t>Шайба 30</t>
  </si>
  <si>
    <t>Шина экранированная 10х2,5мм</t>
  </si>
  <si>
    <t>Шифер плоский (1500*3000*8)</t>
  </si>
  <si>
    <t>Шифер плоский 1750*1120*8</t>
  </si>
  <si>
    <t>Шкаф IP55 400*400</t>
  </si>
  <si>
    <t>Шкаф для оборУДования 25Uх600мм R-256R-19</t>
  </si>
  <si>
    <t>Шкафы подключения 2,2 кВ</t>
  </si>
  <si>
    <t>Шланг SWAGELOK/NONCONDUCTIVE NYLON CORE HOSE 1/4"</t>
  </si>
  <si>
    <t>Шпилька М30х800</t>
  </si>
  <si>
    <t>Штуцер соединительный ф нар. 25-32мм</t>
  </si>
  <si>
    <t>Штуцер соединительный ф нар. 50мм</t>
  </si>
  <si>
    <t>Щиток  защитный</t>
  </si>
  <si>
    <t>Щиток коммерческого учета</t>
  </si>
  <si>
    <t>Экран-С-К1/12-12 оповещатель световой взрывозащ "Пожар"</t>
  </si>
  <si>
    <t>Электропривод AUMA SAExC 07.6</t>
  </si>
  <si>
    <t>Электропривод AUMA SAExC 10.2</t>
  </si>
  <si>
    <t>Номенклатурный номер</t>
  </si>
  <si>
    <t>Хм000015538</t>
  </si>
  <si>
    <t>Уд000000948</t>
  </si>
  <si>
    <t>Хм000016895</t>
  </si>
  <si>
    <t>Хм000010755</t>
  </si>
  <si>
    <t>Хм000018357</t>
  </si>
  <si>
    <t>Хм000009102</t>
  </si>
  <si>
    <t>Хм000012384</t>
  </si>
  <si>
    <t>Хм000018355</t>
  </si>
  <si>
    <t>Уд000000991</t>
  </si>
  <si>
    <t>Хм000010191</t>
  </si>
  <si>
    <t>Хм000010192</t>
  </si>
  <si>
    <t>Хм000017930</t>
  </si>
  <si>
    <t>Хм000014023</t>
  </si>
  <si>
    <t>Хм000014022</t>
  </si>
  <si>
    <t>Хм000014024</t>
  </si>
  <si>
    <t>Хм000010912</t>
  </si>
  <si>
    <t>УД0002192</t>
  </si>
  <si>
    <t>Хм000009460</t>
  </si>
  <si>
    <t>Хм000009461</t>
  </si>
  <si>
    <t>Уд000000762</t>
  </si>
  <si>
    <t>Хм000003507</t>
  </si>
  <si>
    <t>Уд000002869</t>
  </si>
  <si>
    <t>Хм000020122</t>
  </si>
  <si>
    <t>Уд000001200</t>
  </si>
  <si>
    <t>Уд000001201</t>
  </si>
  <si>
    <t>Уд000001249</t>
  </si>
  <si>
    <t>Уд000000501</t>
  </si>
  <si>
    <t>Хм000004738</t>
  </si>
  <si>
    <t>Уд000002918</t>
  </si>
  <si>
    <t>УД0002524</t>
  </si>
  <si>
    <t>Уд000005314</t>
  </si>
  <si>
    <t>Хм000010386</t>
  </si>
  <si>
    <t>Хм000011812</t>
  </si>
  <si>
    <t>Хм000004642</t>
  </si>
  <si>
    <t>Хм000009823</t>
  </si>
  <si>
    <t>УД0002696</t>
  </si>
  <si>
    <t>Хм000017121</t>
  </si>
  <si>
    <t>Хм000017370</t>
  </si>
  <si>
    <t>Уд000003123</t>
  </si>
  <si>
    <t>Хм000011031</t>
  </si>
  <si>
    <t>УД0002703</t>
  </si>
  <si>
    <t>Хм000018992</t>
  </si>
  <si>
    <t>Хм000017142</t>
  </si>
  <si>
    <t>Хм000020336</t>
  </si>
  <si>
    <t>Хм000020339</t>
  </si>
  <si>
    <t>Хм000018656</t>
  </si>
  <si>
    <t>Хм000001089</t>
  </si>
  <si>
    <t>Хм000001200</t>
  </si>
  <si>
    <t>УД0003385</t>
  </si>
  <si>
    <t>Уд000003482</t>
  </si>
  <si>
    <t>Хм000016928</t>
  </si>
  <si>
    <t>УД0003388</t>
  </si>
  <si>
    <t>Хм000016918</t>
  </si>
  <si>
    <t>Хм000001039</t>
  </si>
  <si>
    <t>УД0003393</t>
  </si>
  <si>
    <t>Хм000012586</t>
  </si>
  <si>
    <t>Хм000015367</t>
  </si>
  <si>
    <t>Хм000019062</t>
  </si>
  <si>
    <t>Хм000009096</t>
  </si>
  <si>
    <t>Хм000009098</t>
  </si>
  <si>
    <t>УД0003397</t>
  </si>
  <si>
    <t>УД0003401</t>
  </si>
  <si>
    <t>Уд000005265</t>
  </si>
  <si>
    <t>УД0003404</t>
  </si>
  <si>
    <t>УД0003405</t>
  </si>
  <si>
    <t>Уд000001138</t>
  </si>
  <si>
    <t>Хм000010547</t>
  </si>
  <si>
    <t>Хм000007833</t>
  </si>
  <si>
    <t>Хм000018358</t>
  </si>
  <si>
    <t>Уд000003305</t>
  </si>
  <si>
    <t>Хм000004027</t>
  </si>
  <si>
    <t>Уд000001642</t>
  </si>
  <si>
    <t>Уд000000515</t>
  </si>
  <si>
    <t>Хм000010696</t>
  </si>
  <si>
    <t>Хм000010891</t>
  </si>
  <si>
    <t>Уд000000494</t>
  </si>
  <si>
    <t>Хм000017431</t>
  </si>
  <si>
    <t>Уд000004980</t>
  </si>
  <si>
    <t>Уд000000335</t>
  </si>
  <si>
    <t>УД0003998</t>
  </si>
  <si>
    <t>Хм000018389</t>
  </si>
  <si>
    <t>Хм000008782</t>
  </si>
  <si>
    <t>Хм000016476</t>
  </si>
  <si>
    <t>Уд000004476</t>
  </si>
  <si>
    <t>Хм000008787</t>
  </si>
  <si>
    <t>Хм000008788</t>
  </si>
  <si>
    <t>Хм000008791</t>
  </si>
  <si>
    <t>Хм000012131</t>
  </si>
  <si>
    <t>Уд000005249</t>
  </si>
  <si>
    <t>Хм000011959</t>
  </si>
  <si>
    <t>Хм000011872</t>
  </si>
  <si>
    <t>УД0004042</t>
  </si>
  <si>
    <t>Хм000010739</t>
  </si>
  <si>
    <t>Хм000018813</t>
  </si>
  <si>
    <t>Хм000018814</t>
  </si>
  <si>
    <t>Хм000018812</t>
  </si>
  <si>
    <t>Хм000009528</t>
  </si>
  <si>
    <t>Хм000009539</t>
  </si>
  <si>
    <t>Хм000012549</t>
  </si>
  <si>
    <t>Уд000000339</t>
  </si>
  <si>
    <t>Хм000014642</t>
  </si>
  <si>
    <t>Хм000017622</t>
  </si>
  <si>
    <t>Хм000001274</t>
  </si>
  <si>
    <t>Уд000004893</t>
  </si>
  <si>
    <t>Уд000002565</t>
  </si>
  <si>
    <t>Уд000001168</t>
  </si>
  <si>
    <t>Хм000002743</t>
  </si>
  <si>
    <t>Хм000003405</t>
  </si>
  <si>
    <t>Хм000011955</t>
  </si>
  <si>
    <t>Хм000001167</t>
  </si>
  <si>
    <t>УД0004781</t>
  </si>
  <si>
    <t>УД0004782</t>
  </si>
  <si>
    <t>Хм000009041</t>
  </si>
  <si>
    <t>Хм000013618</t>
  </si>
  <si>
    <t>Хм000011044</t>
  </si>
  <si>
    <t>Хм000008226</t>
  </si>
  <si>
    <t>Хм000008227</t>
  </si>
  <si>
    <t>Хм000020879</t>
  </si>
  <si>
    <t>Уд000000472</t>
  </si>
  <si>
    <t>Хм000016215</t>
  </si>
  <si>
    <t>Хм000011222</t>
  </si>
  <si>
    <t>Хм000018087</t>
  </si>
  <si>
    <t>Уд000004975</t>
  </si>
  <si>
    <t>Уд000004972</t>
  </si>
  <si>
    <t>Хм000019686</t>
  </si>
  <si>
    <t>УД0005792</t>
  </si>
  <si>
    <t>Хм000008935</t>
  </si>
  <si>
    <t>Хм000011796</t>
  </si>
  <si>
    <t>Хм000020880</t>
  </si>
  <si>
    <t>Хм000003583</t>
  </si>
  <si>
    <t>Хм000008231</t>
  </si>
  <si>
    <t>Хм000010044</t>
  </si>
  <si>
    <t>Уд000005146</t>
  </si>
  <si>
    <t>УД0006378</t>
  </si>
  <si>
    <t>Хм000018034</t>
  </si>
  <si>
    <t>Хм000002818</t>
  </si>
  <si>
    <t>Уд000005339</t>
  </si>
  <si>
    <t>Хм000009984</t>
  </si>
  <si>
    <t>УД0006598</t>
  </si>
  <si>
    <t>УД0006602</t>
  </si>
  <si>
    <t>Уд000005274</t>
  </si>
  <si>
    <t>Хм000011709</t>
  </si>
  <si>
    <t>Хм000010525</t>
  </si>
  <si>
    <t>Уд000004307</t>
  </si>
  <si>
    <t>Хм000001252</t>
  </si>
  <si>
    <t>Уд000004545</t>
  </si>
  <si>
    <t>Хм000021331</t>
  </si>
  <si>
    <t>Уд000002246</t>
  </si>
  <si>
    <t>Уд000000976</t>
  </si>
  <si>
    <t>Уд000000664</t>
  </si>
  <si>
    <t>Уд000002130</t>
  </si>
  <si>
    <t>Уд000004456</t>
  </si>
  <si>
    <t>Уд000003299</t>
  </si>
  <si>
    <t>Хм000005818</t>
  </si>
  <si>
    <t>Уд000001722</t>
  </si>
  <si>
    <t>Уд000001863</t>
  </si>
  <si>
    <t>Хм000017011</t>
  </si>
  <si>
    <t>Уд000004626</t>
  </si>
  <si>
    <t>Уд000001133</t>
  </si>
  <si>
    <t>Хм000011245</t>
  </si>
  <si>
    <t>Хм000008737</t>
  </si>
  <si>
    <t>Уд000000807</t>
  </si>
  <si>
    <t>Хм000008917</t>
  </si>
  <si>
    <t>Уд000001267</t>
  </si>
  <si>
    <t>Хм000001162</t>
  </si>
  <si>
    <t>Хм000009169</t>
  </si>
  <si>
    <t>Хм000010398</t>
  </si>
  <si>
    <t>Хм000022103</t>
  </si>
  <si>
    <t>Хм000014063</t>
  </si>
  <si>
    <t>Уд000004917</t>
  </si>
  <si>
    <t>Уд000001130</t>
  </si>
  <si>
    <t>Уд000004644</t>
  </si>
  <si>
    <t>Уд000001974</t>
  </si>
  <si>
    <t>Хм000019476</t>
  </si>
  <si>
    <t>Уд000002834</t>
  </si>
  <si>
    <t>Хм000014077</t>
  </si>
  <si>
    <t>Хм000011560</t>
  </si>
  <si>
    <t>Уд000000514</t>
  </si>
  <si>
    <t>Уд000004642</t>
  </si>
  <si>
    <t>УД0008864</t>
  </si>
  <si>
    <t>УД0008865</t>
  </si>
  <si>
    <t>Хм000011703</t>
  </si>
  <si>
    <t>УД0008904</t>
  </si>
  <si>
    <t>Уд000000899</t>
  </si>
  <si>
    <t>УД0008910</t>
  </si>
  <si>
    <t>Хм000001202</t>
  </si>
  <si>
    <t>Хм000010172</t>
  </si>
  <si>
    <t>Хм000004123</t>
  </si>
  <si>
    <t>Уд000000237</t>
  </si>
  <si>
    <t>Хм000014638</t>
  </si>
  <si>
    <t>Хм000014637</t>
  </si>
  <si>
    <t>Ом000000481</t>
  </si>
  <si>
    <t>УД0009067</t>
  </si>
  <si>
    <t>Ом000000081</t>
  </si>
  <si>
    <t>Хм000001397</t>
  </si>
  <si>
    <t>Хм000009285</t>
  </si>
  <si>
    <t>Хм000003881</t>
  </si>
  <si>
    <t>Уд000000214</t>
  </si>
  <si>
    <t>Уд000000992</t>
  </si>
  <si>
    <t>Хм000004315</t>
  </si>
  <si>
    <t>Хм000019580</t>
  </si>
  <si>
    <t>Хм000005827</t>
  </si>
  <si>
    <t>Хм000014067</t>
  </si>
  <si>
    <t>Уд000000782</t>
  </si>
  <si>
    <t>Хм000007214</t>
  </si>
  <si>
    <t>Хм000022544</t>
  </si>
  <si>
    <t>Хм000022505</t>
  </si>
  <si>
    <t>Уд000001277</t>
  </si>
  <si>
    <t>Уд000001278</t>
  </si>
  <si>
    <t>УД0009749</t>
  </si>
  <si>
    <t>Уд000003044</t>
  </si>
  <si>
    <t>Хм000013503</t>
  </si>
  <si>
    <t>Уд000005185</t>
  </si>
  <si>
    <t>Уд000005184</t>
  </si>
  <si>
    <t>Арматура фонтанная для ГРП</t>
  </si>
  <si>
    <t>Здание арочного типа "склад", утепленное, 15х36м, Н-Ш</t>
  </si>
  <si>
    <t>Камера пуска УПП-1-200-ХЛ-Ф</t>
  </si>
  <si>
    <t>Насос CRS 10-65/16 нрк с дв. 130 кВт</t>
  </si>
  <si>
    <t>Насос CRS 8-65/9 (65м3/ч,125м) (с дв.37кВт)</t>
  </si>
  <si>
    <t>Сигнализатор СГОЭС (метанол)</t>
  </si>
  <si>
    <t>Сигнализатор уровня жидкостей вибрационный ORTISWITCH 5200</t>
  </si>
  <si>
    <t>Сигнализатор уровня СУР-10-2,4-ОМ1,5</t>
  </si>
  <si>
    <t>Сигнализатор уровня СУР-10-2,6-ОМ1,5</t>
  </si>
  <si>
    <t>Сигнализатор уровня ультразвуковой СУР-3</t>
  </si>
  <si>
    <t>Сигнализатор  ультразвуковой УЗС-107И ВП101И</t>
  </si>
  <si>
    <t>Сигнализатор уровня ультразвуковой СУР-3 ДПУ3М-4,50-2,0-ОМ1,5 ПВС2М</t>
  </si>
  <si>
    <t>Тельфер (таль эл.передвиж.канатная 6 метров)</t>
  </si>
  <si>
    <t>Уровнемер поплавковый ДУУ4М-12-ТВ-3,0-2,0-ОМ1,5 (поплавок тип II)</t>
  </si>
  <si>
    <t>Электропривод AUMA SAExC 14.5</t>
  </si>
  <si>
    <t>Электропривод AUMA SAREX 14.6 / ACEXC 01.2 / LE 100.1</t>
  </si>
  <si>
    <t>Электропривод Аума SAExC 07.5 (для задвижек Ду 50 Ру 1,6 Гусар)</t>
  </si>
  <si>
    <t>Хм0002613</t>
  </si>
  <si>
    <t>Хм0002614</t>
  </si>
  <si>
    <t>Хм0002923</t>
  </si>
  <si>
    <t>Хм0002924</t>
  </si>
  <si>
    <t>Хм0003057</t>
  </si>
  <si>
    <t>Хм0003058</t>
  </si>
  <si>
    <t>Хм0003059</t>
  </si>
  <si>
    <t>Хм0003060</t>
  </si>
  <si>
    <t>Хм0003061</t>
  </si>
  <si>
    <t>Хм000004846</t>
  </si>
  <si>
    <t>Хм0003067</t>
  </si>
  <si>
    <t>Хм0003068</t>
  </si>
  <si>
    <t>Хм0003069</t>
  </si>
  <si>
    <t>Хм0003072</t>
  </si>
  <si>
    <t>Хм0003074</t>
  </si>
  <si>
    <t>Хм0003070</t>
  </si>
  <si>
    <t>Хм0003071</t>
  </si>
  <si>
    <t>Хм0003073</t>
  </si>
  <si>
    <t>Хм0003075</t>
  </si>
  <si>
    <t>Хм0003076</t>
  </si>
  <si>
    <t>Хм0003077</t>
  </si>
  <si>
    <t>Хм0003056</t>
  </si>
  <si>
    <t>Хм000004287</t>
  </si>
  <si>
    <t>Хм000019505</t>
  </si>
  <si>
    <t>Хм000004409</t>
  </si>
  <si>
    <t>Счет учета</t>
  </si>
  <si>
    <t>ПТО</t>
  </si>
  <si>
    <t>КИПиА</t>
  </si>
  <si>
    <t>м.п.</t>
  </si>
  <si>
    <t>Ед. изм</t>
  </si>
  <si>
    <t>Сумма реализации без НДС (руб)</t>
  </si>
  <si>
    <t>Техническое состояние ТМЦ</t>
  </si>
  <si>
    <t>Ф.И.О. контактного лица (Группа по реализации НВЛ и НЛ)</t>
  </si>
  <si>
    <t>Телефон контактного лица</t>
  </si>
  <si>
    <t>Невостребовано в производственной программе</t>
  </si>
  <si>
    <t>Пригодно к дальнейшему использованию</t>
  </si>
  <si>
    <t>8(3467)396-337</t>
  </si>
  <si>
    <t>УТВЕРЖДАЮ:</t>
  </si>
  <si>
    <t>Приложение № 1 к ПОЛОЖЕНИЮ о порядке</t>
  </si>
  <si>
    <t>ОАО "НАК "АКИ-ОТЫР"</t>
  </si>
  <si>
    <t>Хм000018025</t>
  </si>
  <si>
    <t>Уд000004302</t>
  </si>
  <si>
    <t>Уд000004657</t>
  </si>
  <si>
    <t>№ п/п</t>
  </si>
  <si>
    <t>Наименование</t>
  </si>
  <si>
    <t>км.</t>
  </si>
  <si>
    <t>СГЭ</t>
  </si>
  <si>
    <t>СГМ</t>
  </si>
  <si>
    <t>СПТНиГ</t>
  </si>
  <si>
    <t>Бурение</t>
  </si>
  <si>
    <t>сгм</t>
  </si>
  <si>
    <t>АХУ</t>
  </si>
  <si>
    <t>Причина отнесения к НВЛ и НЛ</t>
  </si>
  <si>
    <t>НЛ</t>
  </si>
  <si>
    <t>Итого:</t>
  </si>
  <si>
    <t>Уд000000765</t>
  </si>
  <si>
    <t>8(3467)396-338</t>
  </si>
  <si>
    <t>Уд000005373</t>
  </si>
  <si>
    <t>УИТ</t>
  </si>
  <si>
    <t>БПО</t>
  </si>
  <si>
    <t>Нине-Шапшинское месторождение</t>
  </si>
  <si>
    <t>Начальник УМТО                                                                                     В.Н. Воросцов</t>
  </si>
  <si>
    <t>"____" _______________ 2025 г.</t>
  </si>
  <si>
    <t>Коробка зажимов взрывозащищенная КЗПМ3.2-25/24-(Л-ЗТ-М25-G3/4-ММРн20)х3(А)-(Л-ЗТ-М32-G1-ММРн25)*1(В)</t>
  </si>
  <si>
    <t>Воросцов А.Н.   VorostcovVN@russneft.ru</t>
  </si>
  <si>
    <t xml:space="preserve">Представитель </t>
  </si>
  <si>
    <t>(по доверенности от 09.01.2025 № 1</t>
  </si>
  <si>
    <t>Перечень невостребованых ликвидных (НВЛ и НЛ) ТМЦ   на 30.06.2025 год.</t>
  </si>
  <si>
    <r>
      <t xml:space="preserve">реализации невостребованых ликвидов и неликвидов, находящихся в собственности </t>
    </r>
    <r>
      <rPr>
        <b/>
        <u/>
        <sz val="11"/>
        <color theme="1"/>
        <rFont val="Arial"/>
        <family val="2"/>
        <charset val="204"/>
      </rPr>
      <t xml:space="preserve">ОАО "НАК "АКИ-ОТЫР"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</si>
</sst>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-000\-00\-00"/>
    <numFmt numFmtId="165" formatCode="0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0"/>
    <xf numFmtId="0" fontId="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58">
    <xf numFmtId="0" fontId="0" fillId="0" borderId="0" xfId="0"/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16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right"/>
    </xf>
    <xf numFmtId="0" fontId="11" fillId="0" borderId="1" xfId="2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/>
    </xf>
    <xf numFmtId="4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3" fillId="0" borderId="0" xfId="5" applyFill="1"/>
    <xf numFmtId="0" fontId="6" fillId="0" borderId="0" xfId="5" applyFont="1" applyFill="1" applyAlignment="1">
      <alignment horizontal="center"/>
    </xf>
    <xf numFmtId="0" fontId="6" fillId="0" borderId="0" xfId="5" applyFont="1" applyFill="1" applyAlignment="1">
      <alignment horizontal="left"/>
    </xf>
    <xf numFmtId="4" fontId="6" fillId="0" borderId="0" xfId="5" applyNumberFormat="1" applyFont="1" applyFill="1" applyAlignment="1">
      <alignment horizontal="right"/>
    </xf>
    <xf numFmtId="0" fontId="6" fillId="0" borderId="0" xfId="5" applyFont="1" applyFill="1" applyAlignment="1">
      <alignment horizontal="right"/>
    </xf>
    <xf numFmtId="0" fontId="8" fillId="0" borderId="1" xfId="5" applyFont="1" applyFill="1" applyBorder="1" applyAlignment="1">
      <alignment horizontal="center" vertical="center" wrapText="1"/>
    </xf>
    <xf numFmtId="4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3" fillId="0" borderId="0" xfId="5" applyFont="1" applyFill="1"/>
    <xf numFmtId="4" fontId="8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4" fontId="3" fillId="0" borderId="0" xfId="5" applyNumberFormat="1" applyFill="1"/>
    <xf numFmtId="4" fontId="0" fillId="0" borderId="0" xfId="0" applyNumberFormat="1" applyFill="1" applyAlignment="1"/>
    <xf numFmtId="4" fontId="8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8" fillId="0" borderId="1" xfId="5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0" fontId="16" fillId="0" borderId="1" xfId="5" applyFont="1" applyFill="1" applyBorder="1"/>
    <xf numFmtId="0" fontId="17" fillId="0" borderId="1" xfId="5" applyFont="1" applyFill="1" applyBorder="1" applyAlignment="1">
      <alignment horizontal="center"/>
    </xf>
    <xf numFmtId="0" fontId="17" fillId="0" borderId="1" xfId="5" applyFont="1" applyFill="1" applyBorder="1" applyAlignment="1">
      <alignment horizontal="left"/>
    </xf>
    <xf numFmtId="4" fontId="17" fillId="0" borderId="1" xfId="5" applyNumberFormat="1" applyFont="1" applyFill="1" applyBorder="1" applyAlignment="1">
      <alignment horizontal="right"/>
    </xf>
    <xf numFmtId="0" fontId="17" fillId="0" borderId="1" xfId="5" applyFont="1" applyFill="1" applyBorder="1" applyAlignment="1">
      <alignment horizontal="right"/>
    </xf>
    <xf numFmtId="4" fontId="16" fillId="0" borderId="0" xfId="5" applyNumberFormat="1" applyFont="1" applyFill="1"/>
    <xf numFmtId="0" fontId="16" fillId="0" borderId="0" xfId="5" applyFont="1" applyFill="1"/>
    <xf numFmtId="0" fontId="1" fillId="0" borderId="0" xfId="5" applyFont="1" applyFill="1" applyAlignment="1"/>
    <xf numFmtId="0" fontId="3" fillId="0" borderId="0" xfId="5" applyFill="1" applyAlignment="1"/>
    <xf numFmtId="0" fontId="10" fillId="0" borderId="1" xfId="3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6" fillId="0" borderId="0" xfId="5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17" fillId="0" borderId="1" xfId="5" applyNumberFormat="1" applyFont="1" applyFill="1" applyBorder="1" applyAlignment="1">
      <alignment horizontal="center"/>
    </xf>
    <xf numFmtId="0" fontId="3" fillId="0" borderId="0" xfId="5" applyNumberFormat="1" applyFill="1" applyAlignment="1"/>
  </cellXfs>
  <cellStyles count="7">
    <cellStyle name="Гиперссылка" xfId="3" builtinId="8"/>
    <cellStyle name="Обычный" xfId="0" builtinId="0"/>
    <cellStyle name="Обычный 3" xfId="1"/>
    <cellStyle name="Обычный 3 2" xfId="4"/>
    <cellStyle name="Обычный 3 2 2" xfId="6"/>
    <cellStyle name="Обычный 3 3" xfId="5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72"/>
  <sheetViews>
    <sheetView tabSelected="1" topLeftCell="A9" zoomScale="80" zoomScaleNormal="80" workbookViewId="0">
      <pane ySplit="6" topLeftCell="A15" activePane="bottomLeft" state="frozen"/>
      <selection activeCell="A9" sqref="A9"/>
      <selection pane="bottomLeft" activeCell="E20" sqref="E20"/>
    </sheetView>
  </sheetViews>
  <sheetFormatPr defaultRowHeight="15.75" x14ac:dyDescent="0.25"/>
  <cols>
    <col min="1" max="1" width="9.140625" style="21"/>
    <col min="2" max="2" width="17.140625" style="22" customWidth="1"/>
    <col min="3" max="3" width="8.28515625" style="22" customWidth="1"/>
    <col min="4" max="4" width="48.85546875" style="23" customWidth="1"/>
    <col min="5" max="5" width="17.140625" style="22" customWidth="1"/>
    <col min="6" max="6" width="6.5703125" style="22" customWidth="1"/>
    <col min="7" max="7" width="11.28515625" style="52" customWidth="1"/>
    <col min="8" max="8" width="15.7109375" style="24" customWidth="1"/>
    <col min="9" max="9" width="18.7109375" style="24" customWidth="1"/>
    <col min="10" max="10" width="20.28515625" style="25" customWidth="1"/>
    <col min="11" max="11" width="11.7109375" style="25" customWidth="1"/>
    <col min="12" max="12" width="33.140625" style="21" customWidth="1"/>
    <col min="13" max="13" width="23" style="21" customWidth="1"/>
    <col min="14" max="14" width="20.7109375" style="21" customWidth="1"/>
    <col min="15" max="15" width="16.42578125" style="21" customWidth="1"/>
    <col min="16" max="16" width="19" style="34" hidden="1" customWidth="1"/>
    <col min="17" max="17" width="13.5703125" style="21" hidden="1" customWidth="1"/>
    <col min="18" max="18" width="11.28515625" style="21" hidden="1" customWidth="1"/>
    <col min="19" max="19" width="9.140625" style="21" customWidth="1"/>
    <col min="20" max="16384" width="9.140625" style="21"/>
  </cols>
  <sheetData>
    <row r="1" spans="1:18" hidden="1" x14ac:dyDescent="0.25"/>
    <row r="2" spans="1:18" s="2" customFormat="1" ht="15" hidden="1" x14ac:dyDescent="0.25">
      <c r="A2" s="33"/>
      <c r="C2" s="3"/>
      <c r="D2" s="15"/>
      <c r="E2" s="33"/>
      <c r="F2" s="33"/>
      <c r="G2" s="53"/>
      <c r="H2" s="36"/>
      <c r="I2" s="51" t="s">
        <v>494</v>
      </c>
      <c r="J2" s="51"/>
      <c r="K2" s="51"/>
      <c r="L2" s="51"/>
      <c r="M2" s="51"/>
      <c r="N2" s="51"/>
      <c r="O2" s="51"/>
      <c r="P2" s="35"/>
    </row>
    <row r="3" spans="1:18" s="2" customFormat="1" ht="15" hidden="1" x14ac:dyDescent="0.25">
      <c r="A3" s="33"/>
      <c r="C3" s="3"/>
      <c r="D3" s="15"/>
      <c r="E3" s="33"/>
      <c r="F3" s="33"/>
      <c r="G3" s="53"/>
      <c r="H3" s="36"/>
      <c r="I3" s="51" t="s">
        <v>522</v>
      </c>
      <c r="J3" s="51"/>
      <c r="K3" s="51"/>
      <c r="L3" s="51"/>
      <c r="M3" s="51"/>
      <c r="N3" s="51"/>
      <c r="O3" s="51"/>
      <c r="P3" s="35"/>
    </row>
    <row r="4" spans="1:18" s="2" customFormat="1" ht="15" hidden="1" x14ac:dyDescent="0.25">
      <c r="A4" s="33"/>
      <c r="C4" s="3"/>
      <c r="D4" s="15"/>
      <c r="E4" s="33"/>
      <c r="F4" s="33"/>
      <c r="G4" s="53"/>
      <c r="H4" s="36"/>
      <c r="I4" s="36"/>
      <c r="J4" s="32"/>
      <c r="K4" s="32"/>
      <c r="L4" s="6"/>
      <c r="M4" s="6"/>
      <c r="N4" s="6"/>
      <c r="O4" s="6" t="s">
        <v>523</v>
      </c>
      <c r="P4" s="35"/>
    </row>
    <row r="5" spans="1:18" s="2" customFormat="1" ht="15" hidden="1" x14ac:dyDescent="0.25">
      <c r="A5" s="33"/>
      <c r="C5" s="3"/>
      <c r="D5" s="15"/>
      <c r="E5" s="33"/>
      <c r="F5" s="33"/>
      <c r="G5" s="51" t="s">
        <v>496</v>
      </c>
      <c r="H5" s="51"/>
      <c r="I5" s="51"/>
      <c r="J5" s="51"/>
      <c r="K5" s="51"/>
      <c r="L5" s="51"/>
      <c r="M5" s="51"/>
      <c r="N5" s="51"/>
      <c r="O5" s="51"/>
      <c r="P5" s="35"/>
    </row>
    <row r="6" spans="1:18" s="2" customFormat="1" ht="15" hidden="1" x14ac:dyDescent="0.25">
      <c r="A6" s="33"/>
      <c r="C6" s="3"/>
      <c r="D6" s="15"/>
      <c r="E6" s="33"/>
      <c r="F6" s="33"/>
      <c r="G6" s="53"/>
      <c r="H6" s="36"/>
      <c r="I6" s="36"/>
      <c r="J6" s="32"/>
      <c r="K6" s="32"/>
      <c r="L6" s="6"/>
      <c r="M6" s="6"/>
      <c r="N6" s="6"/>
      <c r="O6" s="6"/>
      <c r="P6" s="35"/>
    </row>
    <row r="7" spans="1:18" s="2" customFormat="1" ht="15" hidden="1" x14ac:dyDescent="0.25">
      <c r="A7" s="33"/>
      <c r="C7" s="3"/>
      <c r="D7" s="15"/>
      <c r="E7" s="33"/>
      <c r="F7" s="33"/>
      <c r="G7" s="53"/>
      <c r="H7" s="51"/>
      <c r="I7" s="51"/>
      <c r="J7" s="51"/>
      <c r="K7" s="51"/>
      <c r="L7" s="51"/>
      <c r="M7" s="51"/>
      <c r="N7" s="51"/>
      <c r="O7" s="51"/>
      <c r="P7" s="35"/>
    </row>
    <row r="8" spans="1:18" s="2" customFormat="1" ht="15" hidden="1" x14ac:dyDescent="0.25">
      <c r="A8" s="33"/>
      <c r="C8" s="3"/>
      <c r="D8" s="15"/>
      <c r="E8" s="33"/>
      <c r="F8" s="33"/>
      <c r="G8" s="53"/>
      <c r="H8" s="51" t="s">
        <v>519</v>
      </c>
      <c r="I8" s="51"/>
      <c r="J8" s="51"/>
      <c r="K8" s="51"/>
      <c r="L8" s="51"/>
      <c r="M8" s="51"/>
      <c r="N8" s="51"/>
      <c r="O8" s="51"/>
      <c r="P8" s="35"/>
    </row>
    <row r="9" spans="1:18" s="2" customFormat="1" ht="15" x14ac:dyDescent="0.25">
      <c r="A9" s="4" t="s">
        <v>495</v>
      </c>
      <c r="C9" s="5"/>
      <c r="D9" s="5"/>
      <c r="E9" s="4"/>
      <c r="F9" s="4"/>
      <c r="G9" s="15"/>
      <c r="H9" s="36"/>
      <c r="I9" s="36"/>
      <c r="J9" s="4"/>
      <c r="K9" s="4"/>
      <c r="P9" s="35"/>
    </row>
    <row r="10" spans="1:18" s="2" customFormat="1" ht="15" x14ac:dyDescent="0.25">
      <c r="A10" s="4" t="s">
        <v>525</v>
      </c>
      <c r="C10" s="5"/>
      <c r="D10" s="5"/>
      <c r="E10" s="4"/>
      <c r="F10" s="4"/>
      <c r="G10" s="15"/>
      <c r="H10" s="36"/>
      <c r="I10" s="36"/>
      <c r="J10" s="4"/>
      <c r="K10" s="4"/>
      <c r="P10" s="35"/>
    </row>
    <row r="11" spans="1:18" s="2" customFormat="1" ht="15" x14ac:dyDescent="0.25">
      <c r="A11" s="33"/>
      <c r="C11" s="3"/>
      <c r="D11" s="15"/>
      <c r="E11" s="33"/>
      <c r="F11" s="33"/>
      <c r="G11" s="54"/>
      <c r="H11" s="36"/>
      <c r="I11" s="36"/>
      <c r="J11" s="32"/>
      <c r="K11" s="33"/>
      <c r="P11" s="35"/>
    </row>
    <row r="12" spans="1:18" s="2" customFormat="1" x14ac:dyDescent="0.25">
      <c r="A12" s="50" t="s">
        <v>524</v>
      </c>
      <c r="B12" s="37"/>
      <c r="C12" s="37"/>
      <c r="D12" s="37"/>
      <c r="E12" s="37"/>
      <c r="F12" s="37"/>
      <c r="G12" s="55"/>
      <c r="H12" s="36"/>
      <c r="I12" s="36"/>
      <c r="J12" s="37"/>
      <c r="K12" s="37"/>
      <c r="L12" s="37"/>
      <c r="M12" s="37"/>
      <c r="N12" s="37"/>
      <c r="O12" s="37"/>
      <c r="P12" s="35"/>
    </row>
    <row r="14" spans="1:18" ht="85.5" x14ac:dyDescent="0.25">
      <c r="A14" s="26" t="s">
        <v>500</v>
      </c>
      <c r="B14" s="26" t="s">
        <v>225</v>
      </c>
      <c r="C14" s="26" t="s">
        <v>482</v>
      </c>
      <c r="D14" s="26" t="s">
        <v>501</v>
      </c>
      <c r="E14" s="27" t="s">
        <v>0</v>
      </c>
      <c r="F14" s="26" t="s">
        <v>486</v>
      </c>
      <c r="G14" s="29" t="s">
        <v>2</v>
      </c>
      <c r="H14" s="27" t="s">
        <v>1</v>
      </c>
      <c r="I14" s="27" t="s">
        <v>487</v>
      </c>
      <c r="J14" s="26" t="s">
        <v>3</v>
      </c>
      <c r="K14" s="26" t="s">
        <v>4</v>
      </c>
      <c r="L14" s="1" t="s">
        <v>509</v>
      </c>
      <c r="M14" s="1" t="s">
        <v>488</v>
      </c>
      <c r="N14" s="1" t="s">
        <v>489</v>
      </c>
      <c r="O14" s="1" t="s">
        <v>490</v>
      </c>
    </row>
    <row r="15" spans="1:18" ht="42.75" x14ac:dyDescent="0.25">
      <c r="A15" s="26">
        <v>1</v>
      </c>
      <c r="B15" s="7" t="s">
        <v>226</v>
      </c>
      <c r="C15" s="7">
        <v>10</v>
      </c>
      <c r="D15" s="28" t="s">
        <v>5</v>
      </c>
      <c r="E15" s="29">
        <v>2016</v>
      </c>
      <c r="F15" s="27" t="s">
        <v>154</v>
      </c>
      <c r="G15" s="29">
        <v>1</v>
      </c>
      <c r="H15" s="38">
        <v>267714.33</v>
      </c>
      <c r="I15" s="38">
        <f>H15*G15</f>
        <v>267714.33</v>
      </c>
      <c r="J15" s="27" t="s">
        <v>517</v>
      </c>
      <c r="K15" s="27" t="s">
        <v>483</v>
      </c>
      <c r="L15" s="1" t="s">
        <v>491</v>
      </c>
      <c r="M15" s="1" t="s">
        <v>492</v>
      </c>
      <c r="N15" s="49" t="s">
        <v>521</v>
      </c>
      <c r="O15" s="1" t="s">
        <v>493</v>
      </c>
      <c r="P15" s="21" t="e">
        <f>#REF!*#REF!</f>
        <v>#REF!</v>
      </c>
      <c r="Q15" s="34" t="e">
        <f>#REF!-P15</f>
        <v>#REF!</v>
      </c>
      <c r="R15" s="34" t="e">
        <f t="shared" ref="R15:R49" si="0">I15-Q15</f>
        <v>#REF!</v>
      </c>
    </row>
    <row r="16" spans="1:18" ht="42.75" x14ac:dyDescent="0.25">
      <c r="A16" s="26">
        <v>2</v>
      </c>
      <c r="B16" s="8" t="s">
        <v>457</v>
      </c>
      <c r="C16" s="9">
        <v>1</v>
      </c>
      <c r="D16" s="16" t="s">
        <v>440</v>
      </c>
      <c r="E16" s="10">
        <v>2017</v>
      </c>
      <c r="F16" s="27" t="s">
        <v>154</v>
      </c>
      <c r="G16" s="10">
        <v>1</v>
      </c>
      <c r="H16" s="39">
        <v>311250</v>
      </c>
      <c r="I16" s="38">
        <f>H16*G16</f>
        <v>311250</v>
      </c>
      <c r="J16" s="27" t="s">
        <v>517</v>
      </c>
      <c r="K16" s="11" t="s">
        <v>483</v>
      </c>
      <c r="L16" s="1" t="s">
        <v>491</v>
      </c>
      <c r="M16" s="1" t="s">
        <v>492</v>
      </c>
      <c r="N16" s="49" t="s">
        <v>521</v>
      </c>
      <c r="O16" s="1" t="s">
        <v>493</v>
      </c>
      <c r="P16" s="21" t="e">
        <f>#REF!*#REF!</f>
        <v>#REF!</v>
      </c>
      <c r="Q16" s="34" t="e">
        <f>#REF!-P16</f>
        <v>#REF!</v>
      </c>
      <c r="R16" s="34" t="e">
        <f t="shared" si="0"/>
        <v>#REF!</v>
      </c>
    </row>
    <row r="17" spans="1:18" ht="42.75" x14ac:dyDescent="0.25">
      <c r="A17" s="26">
        <v>3</v>
      </c>
      <c r="B17" s="12" t="s">
        <v>458</v>
      </c>
      <c r="C17" s="13">
        <v>1</v>
      </c>
      <c r="D17" s="17" t="s">
        <v>440</v>
      </c>
      <c r="E17" s="10">
        <v>2017</v>
      </c>
      <c r="F17" s="27" t="s">
        <v>154</v>
      </c>
      <c r="G17" s="10">
        <v>1</v>
      </c>
      <c r="H17" s="39">
        <v>311250</v>
      </c>
      <c r="I17" s="38">
        <f>H17*G17</f>
        <v>311250</v>
      </c>
      <c r="J17" s="27" t="s">
        <v>517</v>
      </c>
      <c r="K17" s="11" t="s">
        <v>483</v>
      </c>
      <c r="L17" s="1" t="s">
        <v>491</v>
      </c>
      <c r="M17" s="1" t="s">
        <v>492</v>
      </c>
      <c r="N17" s="49" t="s">
        <v>521</v>
      </c>
      <c r="O17" s="1" t="s">
        <v>493</v>
      </c>
      <c r="P17" s="21" t="e">
        <f>#REF!*#REF!</f>
        <v>#REF!</v>
      </c>
      <c r="Q17" s="34" t="e">
        <f>#REF!-P17</f>
        <v>#REF!</v>
      </c>
      <c r="R17" s="34" t="e">
        <f t="shared" si="0"/>
        <v>#REF!</v>
      </c>
    </row>
    <row r="18" spans="1:18" ht="42.75" x14ac:dyDescent="0.25">
      <c r="A18" s="26">
        <f t="shared" ref="A18:A78" si="1">A17+1</f>
        <v>4</v>
      </c>
      <c r="B18" s="7" t="s">
        <v>227</v>
      </c>
      <c r="C18" s="7">
        <v>10</v>
      </c>
      <c r="D18" s="28" t="s">
        <v>6</v>
      </c>
      <c r="E18" s="29">
        <v>2011</v>
      </c>
      <c r="F18" s="27" t="s">
        <v>154</v>
      </c>
      <c r="G18" s="29">
        <v>1</v>
      </c>
      <c r="H18" s="38">
        <v>56170.162500000006</v>
      </c>
      <c r="I18" s="38">
        <f>H18*G18</f>
        <v>56170.162500000006</v>
      </c>
      <c r="J18" s="27" t="s">
        <v>517</v>
      </c>
      <c r="K18" s="27" t="s">
        <v>155</v>
      </c>
      <c r="L18" s="1" t="s">
        <v>491</v>
      </c>
      <c r="M18" s="1" t="s">
        <v>492</v>
      </c>
      <c r="N18" s="49" t="s">
        <v>521</v>
      </c>
      <c r="O18" s="1" t="s">
        <v>493</v>
      </c>
      <c r="P18" s="21" t="e">
        <f>#REF!*#REF!</f>
        <v>#REF!</v>
      </c>
      <c r="Q18" s="34" t="e">
        <f>#REF!-P18</f>
        <v>#REF!</v>
      </c>
      <c r="R18" s="34" t="e">
        <f t="shared" si="0"/>
        <v>#REF!</v>
      </c>
    </row>
    <row r="19" spans="1:18" ht="42.75" x14ac:dyDescent="0.25">
      <c r="A19" s="26">
        <v>4</v>
      </c>
      <c r="B19" s="7" t="s">
        <v>228</v>
      </c>
      <c r="C19" s="7">
        <v>10</v>
      </c>
      <c r="D19" s="28" t="s">
        <v>7</v>
      </c>
      <c r="E19" s="29">
        <v>2016</v>
      </c>
      <c r="F19" s="27" t="s">
        <v>154</v>
      </c>
      <c r="G19" s="29">
        <v>1</v>
      </c>
      <c r="H19" s="38">
        <v>4852.5</v>
      </c>
      <c r="I19" s="38">
        <f>H19*G19</f>
        <v>4852.5</v>
      </c>
      <c r="J19" s="27" t="s">
        <v>517</v>
      </c>
      <c r="K19" s="27" t="s">
        <v>155</v>
      </c>
      <c r="L19" s="1" t="s">
        <v>491</v>
      </c>
      <c r="M19" s="1" t="s">
        <v>492</v>
      </c>
      <c r="N19" s="49" t="s">
        <v>521</v>
      </c>
      <c r="O19" s="1" t="s">
        <v>493</v>
      </c>
      <c r="P19" s="21" t="e">
        <f>#REF!*#REF!</f>
        <v>#REF!</v>
      </c>
      <c r="Q19" s="34" t="e">
        <f>#REF!-P19</f>
        <v>#REF!</v>
      </c>
      <c r="R19" s="34" t="e">
        <f t="shared" si="0"/>
        <v>#REF!</v>
      </c>
    </row>
    <row r="20" spans="1:18" ht="42.75" x14ac:dyDescent="0.25">
      <c r="A20" s="26">
        <v>5</v>
      </c>
      <c r="B20" s="7" t="s">
        <v>229</v>
      </c>
      <c r="C20" s="7">
        <v>10</v>
      </c>
      <c r="D20" s="28" t="s">
        <v>8</v>
      </c>
      <c r="E20" s="29">
        <v>2014</v>
      </c>
      <c r="F20" s="27" t="s">
        <v>154</v>
      </c>
      <c r="G20" s="29">
        <v>3</v>
      </c>
      <c r="H20" s="38">
        <v>87249.232499999998</v>
      </c>
      <c r="I20" s="38">
        <f>H20*G20</f>
        <v>261747.69750000001</v>
      </c>
      <c r="J20" s="27" t="s">
        <v>517</v>
      </c>
      <c r="K20" s="27" t="s">
        <v>484</v>
      </c>
      <c r="L20" s="1" t="s">
        <v>491</v>
      </c>
      <c r="M20" s="1" t="s">
        <v>492</v>
      </c>
      <c r="N20" s="49" t="s">
        <v>521</v>
      </c>
      <c r="O20" s="1" t="s">
        <v>493</v>
      </c>
      <c r="P20" s="21" t="e">
        <f>#REF!*#REF!</f>
        <v>#REF!</v>
      </c>
      <c r="Q20" s="34" t="e">
        <f>#REF!-P20</f>
        <v>#REF!</v>
      </c>
      <c r="R20" s="34" t="e">
        <f t="shared" si="0"/>
        <v>#REF!</v>
      </c>
    </row>
    <row r="21" spans="1:18" ht="42.75" x14ac:dyDescent="0.25">
      <c r="A21" s="26">
        <v>6</v>
      </c>
      <c r="B21" s="7" t="s">
        <v>230</v>
      </c>
      <c r="C21" s="7">
        <v>10</v>
      </c>
      <c r="D21" s="28" t="s">
        <v>9</v>
      </c>
      <c r="E21" s="29">
        <v>2017</v>
      </c>
      <c r="F21" s="27" t="s">
        <v>154</v>
      </c>
      <c r="G21" s="29">
        <v>3</v>
      </c>
      <c r="H21" s="38">
        <v>3047.7975000000001</v>
      </c>
      <c r="I21" s="38">
        <f>H21*G21</f>
        <v>9143.3924999999999</v>
      </c>
      <c r="J21" s="27" t="s">
        <v>517</v>
      </c>
      <c r="K21" s="27" t="s">
        <v>504</v>
      </c>
      <c r="L21" s="1" t="s">
        <v>491</v>
      </c>
      <c r="M21" s="1" t="s">
        <v>492</v>
      </c>
      <c r="N21" s="49" t="s">
        <v>521</v>
      </c>
      <c r="O21" s="1" t="s">
        <v>493</v>
      </c>
      <c r="P21" s="21" t="e">
        <f>#REF!*#REF!</f>
        <v>#REF!</v>
      </c>
      <c r="Q21" s="34" t="e">
        <f>#REF!-P21</f>
        <v>#REF!</v>
      </c>
      <c r="R21" s="34" t="e">
        <f t="shared" si="0"/>
        <v>#REF!</v>
      </c>
    </row>
    <row r="22" spans="1:18" ht="42.75" x14ac:dyDescent="0.25">
      <c r="A22" s="26">
        <f t="shared" si="1"/>
        <v>7</v>
      </c>
      <c r="B22" s="7" t="s">
        <v>231</v>
      </c>
      <c r="C22" s="7">
        <v>10</v>
      </c>
      <c r="D22" s="28" t="s">
        <v>10</v>
      </c>
      <c r="E22" s="29">
        <v>2014</v>
      </c>
      <c r="F22" s="27" t="s">
        <v>154</v>
      </c>
      <c r="G22" s="29">
        <v>1</v>
      </c>
      <c r="H22" s="38">
        <v>8002.4925000000003</v>
      </c>
      <c r="I22" s="38">
        <f>H22*G22</f>
        <v>8002.4925000000003</v>
      </c>
      <c r="J22" s="27" t="s">
        <v>517</v>
      </c>
      <c r="K22" s="27" t="s">
        <v>504</v>
      </c>
      <c r="L22" s="1" t="s">
        <v>491</v>
      </c>
      <c r="M22" s="1" t="s">
        <v>492</v>
      </c>
      <c r="N22" s="49" t="s">
        <v>521</v>
      </c>
      <c r="O22" s="1" t="s">
        <v>493</v>
      </c>
      <c r="P22" s="21" t="e">
        <f>#REF!*#REF!</f>
        <v>#REF!</v>
      </c>
      <c r="Q22" s="34" t="e">
        <f>#REF!-P22</f>
        <v>#REF!</v>
      </c>
      <c r="R22" s="34" t="e">
        <f t="shared" si="0"/>
        <v>#REF!</v>
      </c>
    </row>
    <row r="23" spans="1:18" ht="42.75" x14ac:dyDescent="0.25">
      <c r="A23" s="26">
        <v>7</v>
      </c>
      <c r="B23" s="7" t="s">
        <v>232</v>
      </c>
      <c r="C23" s="7">
        <v>10</v>
      </c>
      <c r="D23" s="28" t="s">
        <v>11</v>
      </c>
      <c r="E23" s="29">
        <v>2015</v>
      </c>
      <c r="F23" s="27" t="s">
        <v>154</v>
      </c>
      <c r="G23" s="29">
        <v>3</v>
      </c>
      <c r="H23" s="38">
        <v>4029.24</v>
      </c>
      <c r="I23" s="38">
        <f>H23*G23</f>
        <v>12087.72</v>
      </c>
      <c r="J23" s="27" t="s">
        <v>517</v>
      </c>
      <c r="K23" s="27" t="s">
        <v>504</v>
      </c>
      <c r="L23" s="1" t="s">
        <v>491</v>
      </c>
      <c r="M23" s="1" t="s">
        <v>492</v>
      </c>
      <c r="N23" s="49" t="s">
        <v>521</v>
      </c>
      <c r="O23" s="1" t="s">
        <v>493</v>
      </c>
      <c r="P23" s="21" t="e">
        <f>#REF!*#REF!</f>
        <v>#REF!</v>
      </c>
      <c r="Q23" s="34" t="e">
        <f>#REF!-P23</f>
        <v>#REF!</v>
      </c>
      <c r="R23" s="34" t="e">
        <f t="shared" si="0"/>
        <v>#REF!</v>
      </c>
    </row>
    <row r="24" spans="1:18" ht="42.75" x14ac:dyDescent="0.25">
      <c r="A24" s="26">
        <v>8</v>
      </c>
      <c r="B24" s="7" t="s">
        <v>233</v>
      </c>
      <c r="C24" s="7">
        <v>10</v>
      </c>
      <c r="D24" s="28" t="s">
        <v>12</v>
      </c>
      <c r="E24" s="29">
        <v>2017</v>
      </c>
      <c r="F24" s="27" t="s">
        <v>154</v>
      </c>
      <c r="G24" s="29">
        <v>1</v>
      </c>
      <c r="H24" s="38">
        <v>3727.38</v>
      </c>
      <c r="I24" s="38">
        <f>H24*G24</f>
        <v>3727.38</v>
      </c>
      <c r="J24" s="27" t="s">
        <v>517</v>
      </c>
      <c r="K24" s="27" t="s">
        <v>504</v>
      </c>
      <c r="L24" s="1" t="s">
        <v>491</v>
      </c>
      <c r="M24" s="1" t="s">
        <v>492</v>
      </c>
      <c r="N24" s="49" t="s">
        <v>521</v>
      </c>
      <c r="O24" s="1" t="s">
        <v>493</v>
      </c>
      <c r="P24" s="21" t="e">
        <f>#REF!*#REF!</f>
        <v>#REF!</v>
      </c>
      <c r="Q24" s="34" t="e">
        <f>#REF!-P24</f>
        <v>#REF!</v>
      </c>
      <c r="R24" s="34" t="e">
        <f t="shared" si="0"/>
        <v>#REF!</v>
      </c>
    </row>
    <row r="25" spans="1:18" ht="42.75" x14ac:dyDescent="0.25">
      <c r="A25" s="26">
        <v>9</v>
      </c>
      <c r="B25" s="7" t="s">
        <v>234</v>
      </c>
      <c r="C25" s="7">
        <v>10</v>
      </c>
      <c r="D25" s="28" t="s">
        <v>13</v>
      </c>
      <c r="E25" s="29">
        <v>2011</v>
      </c>
      <c r="F25" s="27" t="s">
        <v>154</v>
      </c>
      <c r="G25" s="29">
        <v>248</v>
      </c>
      <c r="H25" s="38">
        <v>58.222499999999997</v>
      </c>
      <c r="I25" s="38">
        <f>H25*G25</f>
        <v>14439.179999999998</v>
      </c>
      <c r="J25" s="27" t="s">
        <v>517</v>
      </c>
      <c r="K25" s="27" t="s">
        <v>504</v>
      </c>
      <c r="L25" s="1" t="s">
        <v>491</v>
      </c>
      <c r="M25" s="1" t="s">
        <v>492</v>
      </c>
      <c r="N25" s="49" t="s">
        <v>521</v>
      </c>
      <c r="O25" s="1" t="s">
        <v>493</v>
      </c>
      <c r="P25" s="21" t="e">
        <f>#REF!*#REF!</f>
        <v>#REF!</v>
      </c>
      <c r="Q25" s="34" t="e">
        <f>#REF!-P25</f>
        <v>#REF!</v>
      </c>
      <c r="R25" s="34" t="e">
        <f t="shared" si="0"/>
        <v>#REF!</v>
      </c>
    </row>
    <row r="26" spans="1:18" ht="42.75" x14ac:dyDescent="0.25">
      <c r="A26" s="26">
        <f t="shared" si="1"/>
        <v>10</v>
      </c>
      <c r="B26" s="7" t="s">
        <v>235</v>
      </c>
      <c r="C26" s="7">
        <v>10</v>
      </c>
      <c r="D26" s="28" t="s">
        <v>14</v>
      </c>
      <c r="E26" s="29">
        <v>2014</v>
      </c>
      <c r="F26" s="27" t="s">
        <v>154</v>
      </c>
      <c r="G26" s="29">
        <v>0.13100000000000001</v>
      </c>
      <c r="H26" s="38">
        <v>325548.9503816794</v>
      </c>
      <c r="I26" s="38">
        <f>H26*G26</f>
        <v>42646.912500000006</v>
      </c>
      <c r="J26" s="27" t="s">
        <v>517</v>
      </c>
      <c r="K26" s="27" t="s">
        <v>503</v>
      </c>
      <c r="L26" s="1" t="s">
        <v>491</v>
      </c>
      <c r="M26" s="1" t="s">
        <v>492</v>
      </c>
      <c r="N26" s="49" t="s">
        <v>521</v>
      </c>
      <c r="O26" s="1" t="s">
        <v>493</v>
      </c>
      <c r="P26" s="21" t="e">
        <f>#REF!*#REF!</f>
        <v>#REF!</v>
      </c>
      <c r="Q26" s="34" t="e">
        <f>#REF!-P26</f>
        <v>#REF!</v>
      </c>
      <c r="R26" s="34" t="e">
        <f t="shared" si="0"/>
        <v>#REF!</v>
      </c>
    </row>
    <row r="27" spans="1:18" ht="42.75" x14ac:dyDescent="0.25">
      <c r="A27" s="26">
        <v>10</v>
      </c>
      <c r="B27" s="7" t="s">
        <v>236</v>
      </c>
      <c r="C27" s="7">
        <v>10</v>
      </c>
      <c r="D27" s="28" t="s">
        <v>15</v>
      </c>
      <c r="E27" s="29">
        <v>2014</v>
      </c>
      <c r="F27" s="27" t="s">
        <v>154</v>
      </c>
      <c r="G27" s="29">
        <v>0.05</v>
      </c>
      <c r="H27" s="38">
        <v>358298.85</v>
      </c>
      <c r="I27" s="38">
        <f>H27*G27</f>
        <v>17914.942500000001</v>
      </c>
      <c r="J27" s="27" t="s">
        <v>517</v>
      </c>
      <c r="K27" s="27" t="s">
        <v>503</v>
      </c>
      <c r="L27" s="1" t="s">
        <v>491</v>
      </c>
      <c r="M27" s="1" t="s">
        <v>492</v>
      </c>
      <c r="N27" s="49" t="s">
        <v>521</v>
      </c>
      <c r="O27" s="1" t="s">
        <v>493</v>
      </c>
      <c r="P27" s="21" t="e">
        <f>#REF!*#REF!</f>
        <v>#REF!</v>
      </c>
      <c r="Q27" s="34" t="e">
        <f>#REF!-P27</f>
        <v>#REF!</v>
      </c>
      <c r="R27" s="34" t="e">
        <f t="shared" si="0"/>
        <v>#REF!</v>
      </c>
    </row>
    <row r="28" spans="1:18" ht="42.75" x14ac:dyDescent="0.25">
      <c r="A28" s="26">
        <v>11</v>
      </c>
      <c r="B28" s="7" t="s">
        <v>237</v>
      </c>
      <c r="C28" s="7">
        <v>10</v>
      </c>
      <c r="D28" s="28" t="s">
        <v>16</v>
      </c>
      <c r="E28" s="29">
        <v>2017</v>
      </c>
      <c r="F28" s="27" t="s">
        <v>154</v>
      </c>
      <c r="G28" s="29">
        <v>2</v>
      </c>
      <c r="H28" s="38">
        <v>59195.430000000008</v>
      </c>
      <c r="I28" s="38">
        <f>H28*G28</f>
        <v>118390.86000000002</v>
      </c>
      <c r="J28" s="27" t="s">
        <v>517</v>
      </c>
      <c r="K28" s="27" t="s">
        <v>484</v>
      </c>
      <c r="L28" s="1" t="s">
        <v>491</v>
      </c>
      <c r="M28" s="1" t="s">
        <v>492</v>
      </c>
      <c r="N28" s="49" t="s">
        <v>521</v>
      </c>
      <c r="O28" s="1" t="s">
        <v>493</v>
      </c>
      <c r="P28" s="21" t="e">
        <f>#REF!*#REF!</f>
        <v>#REF!</v>
      </c>
      <c r="Q28" s="34" t="e">
        <f>#REF!-P28</f>
        <v>#REF!</v>
      </c>
      <c r="R28" s="34" t="e">
        <f t="shared" si="0"/>
        <v>#REF!</v>
      </c>
    </row>
    <row r="29" spans="1:18" ht="42.75" x14ac:dyDescent="0.25">
      <c r="A29" s="26">
        <v>12</v>
      </c>
      <c r="B29" s="19" t="s">
        <v>497</v>
      </c>
      <c r="C29" s="7">
        <v>10</v>
      </c>
      <c r="D29" s="28" t="s">
        <v>17</v>
      </c>
      <c r="E29" s="29">
        <v>2016</v>
      </c>
      <c r="F29" s="27" t="s">
        <v>154</v>
      </c>
      <c r="G29" s="29">
        <v>2</v>
      </c>
      <c r="H29" s="38">
        <v>15045</v>
      </c>
      <c r="I29" s="38">
        <f>H29*G29</f>
        <v>30090</v>
      </c>
      <c r="J29" s="27" t="s">
        <v>517</v>
      </c>
      <c r="K29" s="27" t="s">
        <v>484</v>
      </c>
      <c r="L29" s="1" t="s">
        <v>491</v>
      </c>
      <c r="M29" s="1" t="s">
        <v>492</v>
      </c>
      <c r="N29" s="49" t="s">
        <v>521</v>
      </c>
      <c r="O29" s="1" t="s">
        <v>493</v>
      </c>
      <c r="P29" s="21" t="e">
        <f>#REF!*#REF!</f>
        <v>#REF!</v>
      </c>
      <c r="Q29" s="34" t="e">
        <f>#REF!-P29</f>
        <v>#REF!</v>
      </c>
      <c r="R29" s="34" t="e">
        <f t="shared" si="0"/>
        <v>#REF!</v>
      </c>
    </row>
    <row r="30" spans="1:18" ht="42.75" x14ac:dyDescent="0.25">
      <c r="A30" s="26">
        <f t="shared" si="1"/>
        <v>13</v>
      </c>
      <c r="B30" s="7" t="s">
        <v>238</v>
      </c>
      <c r="C30" s="7">
        <v>10</v>
      </c>
      <c r="D30" s="28" t="s">
        <v>18</v>
      </c>
      <c r="E30" s="29">
        <v>2016</v>
      </c>
      <c r="F30" s="27" t="s">
        <v>154</v>
      </c>
      <c r="G30" s="29">
        <v>1</v>
      </c>
      <c r="H30" s="38">
        <v>12619.425000000001</v>
      </c>
      <c r="I30" s="38">
        <f>H30*G30</f>
        <v>12619.425000000001</v>
      </c>
      <c r="J30" s="27" t="s">
        <v>517</v>
      </c>
      <c r="K30" s="27" t="s">
        <v>484</v>
      </c>
      <c r="L30" s="1" t="s">
        <v>491</v>
      </c>
      <c r="M30" s="1" t="s">
        <v>492</v>
      </c>
      <c r="N30" s="49" t="s">
        <v>521</v>
      </c>
      <c r="O30" s="1" t="s">
        <v>493</v>
      </c>
      <c r="P30" s="21" t="e">
        <f>#REF!*#REF!</f>
        <v>#REF!</v>
      </c>
      <c r="Q30" s="34" t="e">
        <f>#REF!-P30</f>
        <v>#REF!</v>
      </c>
      <c r="R30" s="34" t="e">
        <f t="shared" si="0"/>
        <v>#REF!</v>
      </c>
    </row>
    <row r="31" spans="1:18" ht="42.75" x14ac:dyDescent="0.25">
      <c r="A31" s="26">
        <v>13</v>
      </c>
      <c r="B31" s="7" t="s">
        <v>239</v>
      </c>
      <c r="C31" s="7">
        <v>10</v>
      </c>
      <c r="D31" s="28" t="s">
        <v>19</v>
      </c>
      <c r="E31" s="29">
        <v>2016</v>
      </c>
      <c r="F31" s="27" t="s">
        <v>154</v>
      </c>
      <c r="G31" s="29">
        <v>2</v>
      </c>
      <c r="H31" s="38">
        <v>11269.432499999999</v>
      </c>
      <c r="I31" s="38">
        <f>H31*G31</f>
        <v>22538.864999999998</v>
      </c>
      <c r="J31" s="27" t="s">
        <v>517</v>
      </c>
      <c r="K31" s="27" t="s">
        <v>484</v>
      </c>
      <c r="L31" s="1" t="s">
        <v>491</v>
      </c>
      <c r="M31" s="1" t="s">
        <v>492</v>
      </c>
      <c r="N31" s="49" t="s">
        <v>521</v>
      </c>
      <c r="O31" s="1" t="s">
        <v>493</v>
      </c>
      <c r="P31" s="21" t="e">
        <f>#REF!*#REF!</f>
        <v>#REF!</v>
      </c>
      <c r="Q31" s="34" t="e">
        <f>#REF!-P31</f>
        <v>#REF!</v>
      </c>
      <c r="R31" s="34" t="e">
        <f t="shared" si="0"/>
        <v>#REF!</v>
      </c>
    </row>
    <row r="32" spans="1:18" ht="42.75" x14ac:dyDescent="0.25">
      <c r="A32" s="26">
        <v>14</v>
      </c>
      <c r="B32" s="7" t="s">
        <v>240</v>
      </c>
      <c r="C32" s="7">
        <v>10</v>
      </c>
      <c r="D32" s="28" t="s">
        <v>20</v>
      </c>
      <c r="E32" s="29">
        <v>2016</v>
      </c>
      <c r="F32" s="27" t="s">
        <v>154</v>
      </c>
      <c r="G32" s="29">
        <v>2</v>
      </c>
      <c r="H32" s="38">
        <v>11087.936250000001</v>
      </c>
      <c r="I32" s="38">
        <f>H32*G32</f>
        <v>22175.872500000001</v>
      </c>
      <c r="J32" s="27" t="s">
        <v>517</v>
      </c>
      <c r="K32" s="27" t="s">
        <v>484</v>
      </c>
      <c r="L32" s="1" t="s">
        <v>491</v>
      </c>
      <c r="M32" s="1" t="s">
        <v>492</v>
      </c>
      <c r="N32" s="49" t="s">
        <v>521</v>
      </c>
      <c r="O32" s="1" t="s">
        <v>493</v>
      </c>
      <c r="P32" s="21" t="e">
        <f>#REF!*#REF!</f>
        <v>#REF!</v>
      </c>
      <c r="Q32" s="34" t="e">
        <f>#REF!-P32</f>
        <v>#REF!</v>
      </c>
      <c r="R32" s="34" t="e">
        <f t="shared" si="0"/>
        <v>#REF!</v>
      </c>
    </row>
    <row r="33" spans="1:18" ht="42.75" x14ac:dyDescent="0.25">
      <c r="A33" s="26">
        <v>15</v>
      </c>
      <c r="B33" s="7" t="s">
        <v>241</v>
      </c>
      <c r="C33" s="7">
        <v>10</v>
      </c>
      <c r="D33" s="28" t="s">
        <v>21</v>
      </c>
      <c r="E33" s="29">
        <v>2014</v>
      </c>
      <c r="F33" s="27" t="s">
        <v>154</v>
      </c>
      <c r="G33" s="29">
        <v>2</v>
      </c>
      <c r="H33" s="38">
        <v>9917.19</v>
      </c>
      <c r="I33" s="38">
        <f>H33*G33</f>
        <v>19834.38</v>
      </c>
      <c r="J33" s="27" t="s">
        <v>517</v>
      </c>
      <c r="K33" s="27" t="s">
        <v>484</v>
      </c>
      <c r="L33" s="1" t="s">
        <v>491</v>
      </c>
      <c r="M33" s="1" t="s">
        <v>492</v>
      </c>
      <c r="N33" s="49" t="s">
        <v>521</v>
      </c>
      <c r="O33" s="1" t="s">
        <v>493</v>
      </c>
      <c r="P33" s="21" t="e">
        <f>#REF!*#REF!</f>
        <v>#REF!</v>
      </c>
      <c r="Q33" s="34" t="e">
        <f>#REF!-P33</f>
        <v>#REF!</v>
      </c>
      <c r="R33" s="34" t="e">
        <f t="shared" si="0"/>
        <v>#REF!</v>
      </c>
    </row>
    <row r="34" spans="1:18" ht="42.75" x14ac:dyDescent="0.25">
      <c r="A34" s="26">
        <f t="shared" si="1"/>
        <v>16</v>
      </c>
      <c r="B34" s="7" t="s">
        <v>242</v>
      </c>
      <c r="C34" s="7">
        <v>10</v>
      </c>
      <c r="D34" s="28" t="s">
        <v>22</v>
      </c>
      <c r="E34" s="29">
        <v>2010</v>
      </c>
      <c r="F34" s="27" t="s">
        <v>154</v>
      </c>
      <c r="G34" s="29">
        <v>4</v>
      </c>
      <c r="H34" s="38">
        <v>12950.285625</v>
      </c>
      <c r="I34" s="38">
        <f>H34*G34</f>
        <v>51801.142500000002</v>
      </c>
      <c r="J34" s="27" t="s">
        <v>517</v>
      </c>
      <c r="K34" s="27" t="s">
        <v>504</v>
      </c>
      <c r="L34" s="1" t="s">
        <v>491</v>
      </c>
      <c r="M34" s="1" t="s">
        <v>492</v>
      </c>
      <c r="N34" s="49" t="s">
        <v>521</v>
      </c>
      <c r="O34" s="1" t="s">
        <v>493</v>
      </c>
      <c r="P34" s="21" t="e">
        <f>#REF!*#REF!</f>
        <v>#REF!</v>
      </c>
      <c r="Q34" s="34" t="e">
        <f>#REF!-P34</f>
        <v>#REF!</v>
      </c>
      <c r="R34" s="34" t="e">
        <f t="shared" si="0"/>
        <v>#REF!</v>
      </c>
    </row>
    <row r="35" spans="1:18" s="31" customFormat="1" ht="42.75" x14ac:dyDescent="0.25">
      <c r="A35" s="26">
        <v>16</v>
      </c>
      <c r="B35" s="30" t="s">
        <v>243</v>
      </c>
      <c r="C35" s="30">
        <v>10</v>
      </c>
      <c r="D35" s="28" t="s">
        <v>23</v>
      </c>
      <c r="E35" s="29">
        <v>2014</v>
      </c>
      <c r="F35" s="27" t="s">
        <v>154</v>
      </c>
      <c r="G35" s="29">
        <v>7</v>
      </c>
      <c r="H35" s="38">
        <v>4326.5298214285713</v>
      </c>
      <c r="I35" s="38">
        <f>H35*G35</f>
        <v>30285.708749999998</v>
      </c>
      <c r="J35" s="27" t="s">
        <v>517</v>
      </c>
      <c r="K35" s="27" t="s">
        <v>505</v>
      </c>
      <c r="L35" s="1" t="s">
        <v>491</v>
      </c>
      <c r="M35" s="1" t="s">
        <v>492</v>
      </c>
      <c r="N35" s="49" t="s">
        <v>521</v>
      </c>
      <c r="O35" s="1" t="s">
        <v>493</v>
      </c>
      <c r="P35" s="21" t="e">
        <f>#REF!*#REF!</f>
        <v>#REF!</v>
      </c>
      <c r="Q35" s="34" t="e">
        <f>#REF!-P35</f>
        <v>#REF!</v>
      </c>
      <c r="R35" s="34" t="e">
        <f t="shared" si="0"/>
        <v>#REF!</v>
      </c>
    </row>
    <row r="36" spans="1:18" ht="42.75" x14ac:dyDescent="0.25">
      <c r="A36" s="26">
        <v>17</v>
      </c>
      <c r="B36" s="7" t="s">
        <v>512</v>
      </c>
      <c r="C36" s="7">
        <v>10</v>
      </c>
      <c r="D36" s="28" t="s">
        <v>24</v>
      </c>
      <c r="E36" s="29">
        <v>2014</v>
      </c>
      <c r="F36" s="27" t="s">
        <v>154</v>
      </c>
      <c r="G36" s="29">
        <v>4</v>
      </c>
      <c r="H36" s="38">
        <v>551.59</v>
      </c>
      <c r="I36" s="38">
        <f>H36*G36</f>
        <v>2206.36</v>
      </c>
      <c r="J36" s="27" t="s">
        <v>517</v>
      </c>
      <c r="K36" s="27" t="s">
        <v>505</v>
      </c>
      <c r="L36" s="1" t="s">
        <v>491</v>
      </c>
      <c r="M36" s="1" t="s">
        <v>492</v>
      </c>
      <c r="N36" s="49" t="s">
        <v>521</v>
      </c>
      <c r="O36" s="1" t="s">
        <v>493</v>
      </c>
      <c r="P36" s="34" t="e">
        <f>#REF!*#REF!</f>
        <v>#REF!</v>
      </c>
      <c r="Q36" s="34" t="e">
        <f>#REF!-P36</f>
        <v>#REF!</v>
      </c>
      <c r="R36" s="34" t="e">
        <f t="shared" si="0"/>
        <v>#REF!</v>
      </c>
    </row>
    <row r="37" spans="1:18" ht="42.75" x14ac:dyDescent="0.25">
      <c r="A37" s="26">
        <v>18</v>
      </c>
      <c r="B37" s="7" t="s">
        <v>244</v>
      </c>
      <c r="C37" s="7">
        <v>10</v>
      </c>
      <c r="D37" s="28" t="s">
        <v>25</v>
      </c>
      <c r="E37" s="29">
        <v>2014</v>
      </c>
      <c r="F37" s="27" t="s">
        <v>154</v>
      </c>
      <c r="G37" s="29">
        <v>2</v>
      </c>
      <c r="H37" s="38">
        <v>3089.9812500000003</v>
      </c>
      <c r="I37" s="38">
        <f>H37*G37</f>
        <v>6179.9625000000005</v>
      </c>
      <c r="J37" s="27" t="s">
        <v>517</v>
      </c>
      <c r="K37" s="27" t="s">
        <v>505</v>
      </c>
      <c r="L37" s="1" t="s">
        <v>491</v>
      </c>
      <c r="M37" s="1" t="s">
        <v>492</v>
      </c>
      <c r="N37" s="49" t="s">
        <v>521</v>
      </c>
      <c r="O37" s="1" t="s">
        <v>493</v>
      </c>
      <c r="P37" s="21" t="e">
        <f>#REF!*#REF!</f>
        <v>#REF!</v>
      </c>
      <c r="Q37" s="34" t="e">
        <f>#REF!-P37</f>
        <v>#REF!</v>
      </c>
      <c r="R37" s="34" t="e">
        <f t="shared" si="0"/>
        <v>#REF!</v>
      </c>
    </row>
    <row r="38" spans="1:18" ht="42.75" x14ac:dyDescent="0.25">
      <c r="A38" s="26">
        <f t="shared" si="1"/>
        <v>19</v>
      </c>
      <c r="B38" s="7" t="s">
        <v>245</v>
      </c>
      <c r="C38" s="7">
        <v>10</v>
      </c>
      <c r="D38" s="28" t="s">
        <v>26</v>
      </c>
      <c r="E38" s="29">
        <v>2011</v>
      </c>
      <c r="F38" s="27" t="s">
        <v>154</v>
      </c>
      <c r="G38" s="29">
        <v>1</v>
      </c>
      <c r="H38" s="38">
        <v>834.36750000000006</v>
      </c>
      <c r="I38" s="38">
        <f>H38*G38</f>
        <v>834.36750000000006</v>
      </c>
      <c r="J38" s="27" t="s">
        <v>517</v>
      </c>
      <c r="K38" s="27" t="s">
        <v>505</v>
      </c>
      <c r="L38" s="1" t="s">
        <v>491</v>
      </c>
      <c r="M38" s="1" t="s">
        <v>492</v>
      </c>
      <c r="N38" s="49" t="s">
        <v>521</v>
      </c>
      <c r="O38" s="1" t="s">
        <v>493</v>
      </c>
      <c r="P38" s="21" t="e">
        <f>#REF!*#REF!</f>
        <v>#REF!</v>
      </c>
      <c r="Q38" s="34" t="e">
        <f>#REF!-P38</f>
        <v>#REF!</v>
      </c>
      <c r="R38" s="34" t="e">
        <f t="shared" si="0"/>
        <v>#REF!</v>
      </c>
    </row>
    <row r="39" spans="1:18" ht="42.75" x14ac:dyDescent="0.25">
      <c r="A39" s="26">
        <v>19</v>
      </c>
      <c r="B39" s="7" t="s">
        <v>246</v>
      </c>
      <c r="C39" s="7">
        <v>10</v>
      </c>
      <c r="D39" s="28" t="s">
        <v>27</v>
      </c>
      <c r="E39" s="29">
        <v>2011</v>
      </c>
      <c r="F39" s="27" t="s">
        <v>154</v>
      </c>
      <c r="G39" s="29">
        <v>3</v>
      </c>
      <c r="H39" s="38">
        <v>2821.3325</v>
      </c>
      <c r="I39" s="38">
        <f>H39*G39</f>
        <v>8463.9974999999995</v>
      </c>
      <c r="J39" s="27" t="s">
        <v>517</v>
      </c>
      <c r="K39" s="27" t="s">
        <v>505</v>
      </c>
      <c r="L39" s="1" t="s">
        <v>491</v>
      </c>
      <c r="M39" s="1" t="s">
        <v>492</v>
      </c>
      <c r="N39" s="49" t="s">
        <v>521</v>
      </c>
      <c r="O39" s="1" t="s">
        <v>493</v>
      </c>
      <c r="P39" s="21" t="e">
        <f>#REF!*#REF!</f>
        <v>#REF!</v>
      </c>
      <c r="Q39" s="34" t="e">
        <f>#REF!-P39</f>
        <v>#REF!</v>
      </c>
      <c r="R39" s="34" t="e">
        <f t="shared" si="0"/>
        <v>#REF!</v>
      </c>
    </row>
    <row r="40" spans="1:18" ht="42.75" x14ac:dyDescent="0.25">
      <c r="A40" s="26">
        <v>20</v>
      </c>
      <c r="B40" s="7" t="s">
        <v>247</v>
      </c>
      <c r="C40" s="7">
        <v>10</v>
      </c>
      <c r="D40" s="28" t="s">
        <v>28</v>
      </c>
      <c r="E40" s="29">
        <v>2012</v>
      </c>
      <c r="F40" s="27" t="s">
        <v>154</v>
      </c>
      <c r="G40" s="29">
        <v>4</v>
      </c>
      <c r="H40" s="38">
        <v>439.87312499999996</v>
      </c>
      <c r="I40" s="38">
        <f>H40*G40</f>
        <v>1759.4924999999998</v>
      </c>
      <c r="J40" s="27" t="s">
        <v>517</v>
      </c>
      <c r="K40" s="27" t="s">
        <v>505</v>
      </c>
      <c r="L40" s="1" t="s">
        <v>491</v>
      </c>
      <c r="M40" s="1" t="s">
        <v>492</v>
      </c>
      <c r="N40" s="49" t="s">
        <v>521</v>
      </c>
      <c r="O40" s="1" t="s">
        <v>493</v>
      </c>
      <c r="P40" s="21" t="e">
        <f>#REF!*#REF!</f>
        <v>#REF!</v>
      </c>
      <c r="Q40" s="34" t="e">
        <f>#REF!-P40</f>
        <v>#REF!</v>
      </c>
      <c r="R40" s="34" t="e">
        <f t="shared" si="0"/>
        <v>#REF!</v>
      </c>
    </row>
    <row r="41" spans="1:18" ht="42.75" x14ac:dyDescent="0.25">
      <c r="A41" s="26">
        <v>21</v>
      </c>
      <c r="B41" s="19" t="s">
        <v>498</v>
      </c>
      <c r="C41" s="7">
        <v>10</v>
      </c>
      <c r="D41" s="28" t="s">
        <v>29</v>
      </c>
      <c r="E41" s="29">
        <v>2015</v>
      </c>
      <c r="F41" s="27" t="s">
        <v>154</v>
      </c>
      <c r="G41" s="29">
        <v>1</v>
      </c>
      <c r="H41" s="38">
        <v>2444.9850000000001</v>
      </c>
      <c r="I41" s="38">
        <f>H41*G41</f>
        <v>2444.9850000000001</v>
      </c>
      <c r="J41" s="27" t="s">
        <v>517</v>
      </c>
      <c r="K41" s="29" t="s">
        <v>505</v>
      </c>
      <c r="L41" s="1" t="s">
        <v>491</v>
      </c>
      <c r="M41" s="1" t="s">
        <v>492</v>
      </c>
      <c r="N41" s="49" t="s">
        <v>521</v>
      </c>
      <c r="O41" s="1" t="s">
        <v>493</v>
      </c>
      <c r="P41" s="21" t="e">
        <f>#REF!*#REF!</f>
        <v>#REF!</v>
      </c>
      <c r="Q41" s="34" t="e">
        <f>#REF!-P41</f>
        <v>#REF!</v>
      </c>
      <c r="R41" s="34" t="e">
        <f t="shared" si="0"/>
        <v>#REF!</v>
      </c>
    </row>
    <row r="42" spans="1:18" ht="42.75" x14ac:dyDescent="0.25">
      <c r="A42" s="26">
        <f t="shared" si="1"/>
        <v>22</v>
      </c>
      <c r="B42" s="7" t="s">
        <v>248</v>
      </c>
      <c r="C42" s="7">
        <v>10</v>
      </c>
      <c r="D42" s="28" t="s">
        <v>30</v>
      </c>
      <c r="E42" s="29">
        <v>2013</v>
      </c>
      <c r="F42" s="27" t="s">
        <v>154</v>
      </c>
      <c r="G42" s="29">
        <v>5</v>
      </c>
      <c r="H42" s="38">
        <v>1635.4949999999999</v>
      </c>
      <c r="I42" s="38">
        <f>H42*G42</f>
        <v>8177.4749999999995</v>
      </c>
      <c r="J42" s="27" t="s">
        <v>517</v>
      </c>
      <c r="K42" s="27" t="s">
        <v>505</v>
      </c>
      <c r="L42" s="1" t="s">
        <v>491</v>
      </c>
      <c r="M42" s="1" t="s">
        <v>492</v>
      </c>
      <c r="N42" s="49" t="s">
        <v>521</v>
      </c>
      <c r="O42" s="1" t="s">
        <v>493</v>
      </c>
      <c r="P42" s="21" t="e">
        <f>#REF!*#REF!</f>
        <v>#REF!</v>
      </c>
      <c r="Q42" s="34" t="e">
        <f>#REF!-P42</f>
        <v>#REF!</v>
      </c>
      <c r="R42" s="34" t="e">
        <f t="shared" si="0"/>
        <v>#REF!</v>
      </c>
    </row>
    <row r="43" spans="1:18" ht="42.75" x14ac:dyDescent="0.25">
      <c r="A43" s="26">
        <v>22</v>
      </c>
      <c r="B43" s="7" t="s">
        <v>249</v>
      </c>
      <c r="C43" s="7">
        <v>10</v>
      </c>
      <c r="D43" s="28" t="s">
        <v>31</v>
      </c>
      <c r="E43" s="29">
        <v>2014</v>
      </c>
      <c r="F43" s="27" t="s">
        <v>154</v>
      </c>
      <c r="G43" s="29">
        <v>19</v>
      </c>
      <c r="H43" s="38">
        <v>268.17197368421051</v>
      </c>
      <c r="I43" s="38">
        <f>H43*G43</f>
        <v>5095.2674999999999</v>
      </c>
      <c r="J43" s="27" t="s">
        <v>517</v>
      </c>
      <c r="K43" s="27" t="s">
        <v>505</v>
      </c>
      <c r="L43" s="1" t="s">
        <v>491</v>
      </c>
      <c r="M43" s="1" t="s">
        <v>492</v>
      </c>
      <c r="N43" s="49" t="s">
        <v>521</v>
      </c>
      <c r="O43" s="1" t="s">
        <v>493</v>
      </c>
      <c r="P43" s="21" t="e">
        <f>#REF!*#REF!</f>
        <v>#REF!</v>
      </c>
      <c r="Q43" s="34" t="e">
        <f>#REF!-P43</f>
        <v>#REF!</v>
      </c>
      <c r="R43" s="34" t="e">
        <f t="shared" si="0"/>
        <v>#REF!</v>
      </c>
    </row>
    <row r="44" spans="1:18" ht="42.75" x14ac:dyDescent="0.25">
      <c r="A44" s="26">
        <v>23</v>
      </c>
      <c r="B44" s="7" t="s">
        <v>250</v>
      </c>
      <c r="C44" s="7">
        <v>10</v>
      </c>
      <c r="D44" s="28" t="s">
        <v>32</v>
      </c>
      <c r="E44" s="29">
        <v>2014</v>
      </c>
      <c r="F44" s="27" t="s">
        <v>154</v>
      </c>
      <c r="G44" s="29">
        <v>6</v>
      </c>
      <c r="H44" s="38">
        <v>467.78125</v>
      </c>
      <c r="I44" s="38">
        <f>H44*G44</f>
        <v>2806.6875</v>
      </c>
      <c r="J44" s="27" t="s">
        <v>517</v>
      </c>
      <c r="K44" s="27" t="s">
        <v>505</v>
      </c>
      <c r="L44" s="1" t="s">
        <v>491</v>
      </c>
      <c r="M44" s="1" t="s">
        <v>492</v>
      </c>
      <c r="N44" s="49" t="s">
        <v>521</v>
      </c>
      <c r="O44" s="1" t="s">
        <v>493</v>
      </c>
      <c r="P44" s="21" t="e">
        <f>#REF!*#REF!</f>
        <v>#REF!</v>
      </c>
      <c r="Q44" s="34" t="e">
        <f>#REF!-P44</f>
        <v>#REF!</v>
      </c>
      <c r="R44" s="34" t="e">
        <f t="shared" si="0"/>
        <v>#REF!</v>
      </c>
    </row>
    <row r="45" spans="1:18" ht="42.75" x14ac:dyDescent="0.25">
      <c r="A45" s="26">
        <v>24</v>
      </c>
      <c r="B45" s="7" t="s">
        <v>251</v>
      </c>
      <c r="C45" s="7">
        <v>10</v>
      </c>
      <c r="D45" s="28" t="s">
        <v>33</v>
      </c>
      <c r="E45" s="29">
        <v>2011</v>
      </c>
      <c r="F45" s="27" t="s">
        <v>154</v>
      </c>
      <c r="G45" s="29">
        <v>37</v>
      </c>
      <c r="H45" s="38">
        <v>357.19230769230774</v>
      </c>
      <c r="I45" s="38">
        <f>H45*G45</f>
        <v>13216.115384615387</v>
      </c>
      <c r="J45" s="27" t="s">
        <v>517</v>
      </c>
      <c r="K45" s="27" t="s">
        <v>505</v>
      </c>
      <c r="L45" s="1" t="s">
        <v>491</v>
      </c>
      <c r="M45" s="1" t="s">
        <v>492</v>
      </c>
      <c r="N45" s="49" t="s">
        <v>521</v>
      </c>
      <c r="O45" s="1" t="s">
        <v>493</v>
      </c>
      <c r="P45" s="21" t="e">
        <f>#REF!*#REF!</f>
        <v>#REF!</v>
      </c>
      <c r="Q45" s="34" t="e">
        <f>#REF!-P45</f>
        <v>#REF!</v>
      </c>
      <c r="R45" s="34" t="e">
        <f t="shared" si="0"/>
        <v>#REF!</v>
      </c>
    </row>
    <row r="46" spans="1:18" ht="42.75" x14ac:dyDescent="0.25">
      <c r="A46" s="26">
        <f t="shared" si="1"/>
        <v>25</v>
      </c>
      <c r="B46" s="7" t="s">
        <v>252</v>
      </c>
      <c r="C46" s="7">
        <v>10</v>
      </c>
      <c r="D46" s="28" t="s">
        <v>34</v>
      </c>
      <c r="E46" s="29">
        <v>2011</v>
      </c>
      <c r="F46" s="27" t="s">
        <v>154</v>
      </c>
      <c r="G46" s="29">
        <v>4</v>
      </c>
      <c r="H46" s="38">
        <v>542.89499999999998</v>
      </c>
      <c r="I46" s="38">
        <f>H46*G46</f>
        <v>2171.58</v>
      </c>
      <c r="J46" s="27" t="s">
        <v>517</v>
      </c>
      <c r="K46" s="27" t="s">
        <v>505</v>
      </c>
      <c r="L46" s="1" t="s">
        <v>491</v>
      </c>
      <c r="M46" s="1" t="s">
        <v>492</v>
      </c>
      <c r="N46" s="49" t="s">
        <v>521</v>
      </c>
      <c r="O46" s="1" t="s">
        <v>493</v>
      </c>
      <c r="P46" s="21" t="e">
        <f>#REF!*#REF!</f>
        <v>#REF!</v>
      </c>
      <c r="Q46" s="34" t="e">
        <f>#REF!-P46</f>
        <v>#REF!</v>
      </c>
      <c r="R46" s="34" t="e">
        <f t="shared" si="0"/>
        <v>#REF!</v>
      </c>
    </row>
    <row r="47" spans="1:18" ht="42.75" x14ac:dyDescent="0.25">
      <c r="A47" s="26">
        <v>25</v>
      </c>
      <c r="B47" s="7" t="s">
        <v>253</v>
      </c>
      <c r="C47" s="7">
        <v>10</v>
      </c>
      <c r="D47" s="28" t="s">
        <v>35</v>
      </c>
      <c r="E47" s="29">
        <v>2011</v>
      </c>
      <c r="F47" s="27" t="s">
        <v>154</v>
      </c>
      <c r="G47" s="29">
        <v>1</v>
      </c>
      <c r="H47" s="38">
        <v>7904.73</v>
      </c>
      <c r="I47" s="38">
        <f>H47*G47</f>
        <v>7904.73</v>
      </c>
      <c r="J47" s="27" t="s">
        <v>517</v>
      </c>
      <c r="K47" s="27" t="s">
        <v>505</v>
      </c>
      <c r="L47" s="1" t="s">
        <v>491</v>
      </c>
      <c r="M47" s="1" t="s">
        <v>492</v>
      </c>
      <c r="N47" s="49" t="s">
        <v>521</v>
      </c>
      <c r="O47" s="1" t="s">
        <v>493</v>
      </c>
      <c r="P47" s="21" t="e">
        <f>#REF!*#REF!</f>
        <v>#REF!</v>
      </c>
      <c r="Q47" s="34" t="e">
        <f>#REF!-P47</f>
        <v>#REF!</v>
      </c>
      <c r="R47" s="34" t="e">
        <f t="shared" si="0"/>
        <v>#REF!</v>
      </c>
    </row>
    <row r="48" spans="1:18" ht="42.75" x14ac:dyDescent="0.25">
      <c r="A48" s="26">
        <v>26</v>
      </c>
      <c r="B48" s="7" t="s">
        <v>254</v>
      </c>
      <c r="C48" s="7">
        <v>10</v>
      </c>
      <c r="D48" s="28" t="s">
        <v>36</v>
      </c>
      <c r="E48" s="29">
        <v>2012</v>
      </c>
      <c r="F48" s="27" t="s">
        <v>154</v>
      </c>
      <c r="G48" s="29">
        <v>3</v>
      </c>
      <c r="H48" s="38">
        <v>12734.55</v>
      </c>
      <c r="I48" s="38">
        <f>H48*G48</f>
        <v>38203.649999999994</v>
      </c>
      <c r="J48" s="27" t="s">
        <v>517</v>
      </c>
      <c r="K48" s="27" t="s">
        <v>504</v>
      </c>
      <c r="L48" s="1" t="s">
        <v>491</v>
      </c>
      <c r="M48" s="1" t="s">
        <v>492</v>
      </c>
      <c r="N48" s="49" t="s">
        <v>521</v>
      </c>
      <c r="O48" s="1" t="s">
        <v>493</v>
      </c>
      <c r="P48" s="21" t="e">
        <f>#REF!*#REF!</f>
        <v>#REF!</v>
      </c>
      <c r="Q48" s="34" t="e">
        <f>#REF!-P48</f>
        <v>#REF!</v>
      </c>
      <c r="R48" s="34" t="e">
        <f t="shared" si="0"/>
        <v>#REF!</v>
      </c>
    </row>
    <row r="49" spans="1:18" ht="42.75" x14ac:dyDescent="0.25">
      <c r="A49" s="26">
        <v>27</v>
      </c>
      <c r="B49" s="7" t="s">
        <v>255</v>
      </c>
      <c r="C49" s="7">
        <v>10</v>
      </c>
      <c r="D49" s="28" t="s">
        <v>37</v>
      </c>
      <c r="E49" s="29">
        <v>2014</v>
      </c>
      <c r="F49" s="27" t="s">
        <v>154</v>
      </c>
      <c r="G49" s="29">
        <v>1</v>
      </c>
      <c r="H49" s="38">
        <v>36201.142500000002</v>
      </c>
      <c r="I49" s="38">
        <f>H49*G49</f>
        <v>36201.142500000002</v>
      </c>
      <c r="J49" s="27" t="s">
        <v>517</v>
      </c>
      <c r="K49" s="27" t="s">
        <v>504</v>
      </c>
      <c r="L49" s="1" t="s">
        <v>491</v>
      </c>
      <c r="M49" s="1" t="s">
        <v>492</v>
      </c>
      <c r="N49" s="49" t="s">
        <v>521</v>
      </c>
      <c r="O49" s="1" t="s">
        <v>493</v>
      </c>
      <c r="P49" s="21" t="e">
        <f>#REF!*#REF!</f>
        <v>#REF!</v>
      </c>
      <c r="Q49" s="34" t="e">
        <f>#REF!-P49</f>
        <v>#REF!</v>
      </c>
      <c r="R49" s="34" t="e">
        <f t="shared" si="0"/>
        <v>#REF!</v>
      </c>
    </row>
    <row r="50" spans="1:18" ht="42.75" x14ac:dyDescent="0.25">
      <c r="A50" s="26">
        <f t="shared" si="1"/>
        <v>28</v>
      </c>
      <c r="B50" s="7" t="s">
        <v>256</v>
      </c>
      <c r="C50" s="7">
        <v>10</v>
      </c>
      <c r="D50" s="28" t="s">
        <v>38</v>
      </c>
      <c r="E50" s="29">
        <v>2014</v>
      </c>
      <c r="F50" s="27" t="s">
        <v>154</v>
      </c>
      <c r="G50" s="29">
        <v>8</v>
      </c>
      <c r="H50" s="38">
        <v>9394.5271874999999</v>
      </c>
      <c r="I50" s="38">
        <f>H50*G50</f>
        <v>75156.217499999999</v>
      </c>
      <c r="J50" s="27" t="s">
        <v>517</v>
      </c>
      <c r="K50" s="27" t="s">
        <v>504</v>
      </c>
      <c r="L50" s="1" t="s">
        <v>491</v>
      </c>
      <c r="M50" s="1" t="s">
        <v>492</v>
      </c>
      <c r="N50" s="49" t="s">
        <v>521</v>
      </c>
      <c r="O50" s="1" t="s">
        <v>493</v>
      </c>
      <c r="P50" s="21" t="e">
        <f>#REF!*#REF!</f>
        <v>#REF!</v>
      </c>
      <c r="Q50" s="34" t="e">
        <f>#REF!-P50</f>
        <v>#REF!</v>
      </c>
      <c r="R50" s="34" t="e">
        <f t="shared" ref="R50:R83" si="2">I50-Q50</f>
        <v>#REF!</v>
      </c>
    </row>
    <row r="51" spans="1:18" ht="42.75" x14ac:dyDescent="0.25">
      <c r="A51" s="26">
        <v>28</v>
      </c>
      <c r="B51" s="7" t="s">
        <v>257</v>
      </c>
      <c r="C51" s="7">
        <v>10</v>
      </c>
      <c r="D51" s="28" t="s">
        <v>39</v>
      </c>
      <c r="E51" s="29">
        <v>2017</v>
      </c>
      <c r="F51" s="27" t="s">
        <v>154</v>
      </c>
      <c r="G51" s="29">
        <v>2</v>
      </c>
      <c r="H51" s="38">
        <v>904.49624999999992</v>
      </c>
      <c r="I51" s="38">
        <f>H51*G51</f>
        <v>1808.9924999999998</v>
      </c>
      <c r="J51" s="27" t="s">
        <v>517</v>
      </c>
      <c r="K51" s="27" t="s">
        <v>483</v>
      </c>
      <c r="L51" s="1" t="s">
        <v>491</v>
      </c>
      <c r="M51" s="1" t="s">
        <v>492</v>
      </c>
      <c r="N51" s="49" t="s">
        <v>521</v>
      </c>
      <c r="O51" s="1" t="s">
        <v>493</v>
      </c>
      <c r="P51" s="21" t="e">
        <f>#REF!*#REF!</f>
        <v>#REF!</v>
      </c>
      <c r="Q51" s="34" t="e">
        <f>#REF!-P51</f>
        <v>#REF!</v>
      </c>
      <c r="R51" s="34" t="e">
        <f t="shared" si="2"/>
        <v>#REF!</v>
      </c>
    </row>
    <row r="52" spans="1:18" ht="42.75" x14ac:dyDescent="0.25">
      <c r="A52" s="26">
        <v>29</v>
      </c>
      <c r="B52" s="7" t="s">
        <v>258</v>
      </c>
      <c r="C52" s="7">
        <v>10</v>
      </c>
      <c r="D52" s="28" t="s">
        <v>40</v>
      </c>
      <c r="E52" s="29">
        <v>2014</v>
      </c>
      <c r="F52" s="27" t="s">
        <v>154</v>
      </c>
      <c r="G52" s="29">
        <v>4</v>
      </c>
      <c r="H52" s="38">
        <v>11784.005625</v>
      </c>
      <c r="I52" s="38">
        <f>H52*G52</f>
        <v>47136.022499999999</v>
      </c>
      <c r="J52" s="27" t="s">
        <v>517</v>
      </c>
      <c r="K52" s="27" t="s">
        <v>483</v>
      </c>
      <c r="L52" s="1" t="s">
        <v>491</v>
      </c>
      <c r="M52" s="1" t="s">
        <v>492</v>
      </c>
      <c r="N52" s="49" t="s">
        <v>521</v>
      </c>
      <c r="O52" s="1" t="s">
        <v>493</v>
      </c>
      <c r="P52" s="21" t="e">
        <f>#REF!*#REF!</f>
        <v>#REF!</v>
      </c>
      <c r="Q52" s="34" t="e">
        <f>#REF!-P52</f>
        <v>#REF!</v>
      </c>
      <c r="R52" s="34" t="e">
        <f t="shared" si="2"/>
        <v>#REF!</v>
      </c>
    </row>
    <row r="53" spans="1:18" ht="42.75" x14ac:dyDescent="0.25">
      <c r="A53" s="26">
        <v>30</v>
      </c>
      <c r="B53" s="7" t="s">
        <v>259</v>
      </c>
      <c r="C53" s="7">
        <v>10</v>
      </c>
      <c r="D53" s="28" t="s">
        <v>41</v>
      </c>
      <c r="E53" s="29">
        <v>2011</v>
      </c>
      <c r="F53" s="27" t="s">
        <v>154</v>
      </c>
      <c r="G53" s="29">
        <v>1</v>
      </c>
      <c r="H53" s="38">
        <v>13478.1675</v>
      </c>
      <c r="I53" s="38">
        <f>H53*G53</f>
        <v>13478.1675</v>
      </c>
      <c r="J53" s="27" t="s">
        <v>517</v>
      </c>
      <c r="K53" s="27" t="s">
        <v>504</v>
      </c>
      <c r="L53" s="1" t="s">
        <v>491</v>
      </c>
      <c r="M53" s="1" t="s">
        <v>492</v>
      </c>
      <c r="N53" s="49" t="s">
        <v>521</v>
      </c>
      <c r="O53" s="1" t="s">
        <v>493</v>
      </c>
      <c r="P53" s="21" t="e">
        <f>#REF!*#REF!</f>
        <v>#REF!</v>
      </c>
      <c r="Q53" s="34" t="e">
        <f>#REF!-P53</f>
        <v>#REF!</v>
      </c>
      <c r="R53" s="34" t="e">
        <f t="shared" si="2"/>
        <v>#REF!</v>
      </c>
    </row>
    <row r="54" spans="1:18" ht="42.75" x14ac:dyDescent="0.25">
      <c r="A54" s="26">
        <f t="shared" si="1"/>
        <v>31</v>
      </c>
      <c r="B54" s="14">
        <v>706155</v>
      </c>
      <c r="C54" s="9">
        <v>1</v>
      </c>
      <c r="D54" s="16" t="s">
        <v>441</v>
      </c>
      <c r="E54" s="10">
        <v>2009</v>
      </c>
      <c r="F54" s="27" t="s">
        <v>154</v>
      </c>
      <c r="G54" s="10">
        <v>1</v>
      </c>
      <c r="H54" s="39">
        <v>1928194.7025000001</v>
      </c>
      <c r="I54" s="38">
        <f>H54*G54</f>
        <v>1928194.7025000001</v>
      </c>
      <c r="J54" s="27" t="s">
        <v>517</v>
      </c>
      <c r="K54" s="11" t="s">
        <v>155</v>
      </c>
      <c r="L54" s="1" t="s">
        <v>491</v>
      </c>
      <c r="M54" s="1" t="s">
        <v>492</v>
      </c>
      <c r="N54" s="49" t="s">
        <v>521</v>
      </c>
      <c r="O54" s="1" t="s">
        <v>493</v>
      </c>
      <c r="P54" s="21" t="e">
        <f>#REF!*#REF!</f>
        <v>#REF!</v>
      </c>
      <c r="Q54" s="34" t="e">
        <f>#REF!-P54</f>
        <v>#REF!</v>
      </c>
      <c r="R54" s="34" t="e">
        <f t="shared" si="2"/>
        <v>#REF!</v>
      </c>
    </row>
    <row r="55" spans="1:18" ht="42.75" x14ac:dyDescent="0.25">
      <c r="A55" s="26">
        <v>31</v>
      </c>
      <c r="B55" s="7" t="s">
        <v>260</v>
      </c>
      <c r="C55" s="7">
        <v>10</v>
      </c>
      <c r="D55" s="28" t="s">
        <v>42</v>
      </c>
      <c r="E55" s="29">
        <v>2014</v>
      </c>
      <c r="F55" s="27" t="s">
        <v>154</v>
      </c>
      <c r="G55" s="29">
        <v>1</v>
      </c>
      <c r="H55" s="38">
        <v>12980.9175</v>
      </c>
      <c r="I55" s="38">
        <f>H55*G55</f>
        <v>12980.9175</v>
      </c>
      <c r="J55" s="27" t="s">
        <v>517</v>
      </c>
      <c r="K55" s="27" t="s">
        <v>504</v>
      </c>
      <c r="L55" s="1" t="s">
        <v>491</v>
      </c>
      <c r="M55" s="1" t="s">
        <v>492</v>
      </c>
      <c r="N55" s="49" t="s">
        <v>521</v>
      </c>
      <c r="O55" s="1" t="s">
        <v>493</v>
      </c>
      <c r="P55" s="21" t="e">
        <f>#REF!*#REF!</f>
        <v>#REF!</v>
      </c>
      <c r="Q55" s="34" t="e">
        <f>#REF!-P55</f>
        <v>#REF!</v>
      </c>
      <c r="R55" s="34" t="e">
        <f t="shared" si="2"/>
        <v>#REF!</v>
      </c>
    </row>
    <row r="56" spans="1:18" ht="42.75" x14ac:dyDescent="0.25">
      <c r="A56" s="26">
        <v>32</v>
      </c>
      <c r="B56" s="7" t="s">
        <v>261</v>
      </c>
      <c r="C56" s="7">
        <v>10</v>
      </c>
      <c r="D56" s="28" t="s">
        <v>43</v>
      </c>
      <c r="E56" s="29">
        <v>2010</v>
      </c>
      <c r="F56" s="27" t="s">
        <v>154</v>
      </c>
      <c r="G56" s="29">
        <v>3</v>
      </c>
      <c r="H56" s="38">
        <v>4051.4377499999996</v>
      </c>
      <c r="I56" s="38">
        <f>H56*G56</f>
        <v>12154.313249999999</v>
      </c>
      <c r="J56" s="27" t="s">
        <v>517</v>
      </c>
      <c r="K56" s="27" t="s">
        <v>484</v>
      </c>
      <c r="L56" s="1" t="s">
        <v>491</v>
      </c>
      <c r="M56" s="1" t="s">
        <v>492</v>
      </c>
      <c r="N56" s="49" t="s">
        <v>521</v>
      </c>
      <c r="O56" s="1" t="s">
        <v>493</v>
      </c>
      <c r="P56" s="21" t="e">
        <f>#REF!*#REF!</f>
        <v>#REF!</v>
      </c>
      <c r="Q56" s="34" t="e">
        <f>#REF!-P56</f>
        <v>#REF!</v>
      </c>
      <c r="R56" s="34" t="e">
        <f t="shared" si="2"/>
        <v>#REF!</v>
      </c>
    </row>
    <row r="57" spans="1:18" ht="42.75" x14ac:dyDescent="0.25">
      <c r="A57" s="26">
        <v>33</v>
      </c>
      <c r="B57" s="7" t="s">
        <v>262</v>
      </c>
      <c r="C57" s="7">
        <v>10</v>
      </c>
      <c r="D57" s="28" t="s">
        <v>44</v>
      </c>
      <c r="E57" s="29">
        <v>2017</v>
      </c>
      <c r="F57" s="27" t="s">
        <v>154</v>
      </c>
      <c r="G57" s="29">
        <v>36</v>
      </c>
      <c r="H57" s="38">
        <v>555</v>
      </c>
      <c r="I57" s="38">
        <f>H57*G57</f>
        <v>19980</v>
      </c>
      <c r="J57" s="27" t="s">
        <v>517</v>
      </c>
      <c r="K57" s="27" t="s">
        <v>484</v>
      </c>
      <c r="L57" s="1" t="s">
        <v>491</v>
      </c>
      <c r="M57" s="1" t="s">
        <v>492</v>
      </c>
      <c r="N57" s="49" t="s">
        <v>521</v>
      </c>
      <c r="O57" s="1" t="s">
        <v>493</v>
      </c>
      <c r="P57" s="21" t="e">
        <f>#REF!*#REF!</f>
        <v>#REF!</v>
      </c>
      <c r="Q57" s="34" t="e">
        <f>#REF!-P57</f>
        <v>#REF!</v>
      </c>
      <c r="R57" s="34" t="e">
        <f t="shared" si="2"/>
        <v>#REF!</v>
      </c>
    </row>
    <row r="58" spans="1:18" ht="42.75" x14ac:dyDescent="0.25">
      <c r="A58" s="26">
        <f t="shared" si="1"/>
        <v>34</v>
      </c>
      <c r="B58" s="7" t="s">
        <v>263</v>
      </c>
      <c r="C58" s="7">
        <v>10</v>
      </c>
      <c r="D58" s="28" t="s">
        <v>45</v>
      </c>
      <c r="E58" s="29">
        <v>2017</v>
      </c>
      <c r="F58" s="27" t="s">
        <v>154</v>
      </c>
      <c r="G58" s="29">
        <v>9</v>
      </c>
      <c r="H58" s="38">
        <v>3360</v>
      </c>
      <c r="I58" s="38">
        <f>H58*G58</f>
        <v>30240</v>
      </c>
      <c r="J58" s="27" t="s">
        <v>517</v>
      </c>
      <c r="K58" s="27" t="s">
        <v>484</v>
      </c>
      <c r="L58" s="1" t="s">
        <v>491</v>
      </c>
      <c r="M58" s="1" t="s">
        <v>492</v>
      </c>
      <c r="N58" s="49" t="s">
        <v>521</v>
      </c>
      <c r="O58" s="1" t="s">
        <v>493</v>
      </c>
      <c r="P58" s="21" t="e">
        <f>#REF!*#REF!</f>
        <v>#REF!</v>
      </c>
      <c r="Q58" s="34" t="e">
        <f>#REF!-P58</f>
        <v>#REF!</v>
      </c>
      <c r="R58" s="34" t="e">
        <f t="shared" si="2"/>
        <v>#REF!</v>
      </c>
    </row>
    <row r="59" spans="1:18" ht="42.75" x14ac:dyDescent="0.25">
      <c r="A59" s="26">
        <v>34</v>
      </c>
      <c r="B59" s="7" t="s">
        <v>264</v>
      </c>
      <c r="C59" s="7">
        <v>10</v>
      </c>
      <c r="D59" s="28" t="s">
        <v>46</v>
      </c>
      <c r="E59" s="29">
        <v>2013</v>
      </c>
      <c r="F59" s="27" t="s">
        <v>154</v>
      </c>
      <c r="G59" s="29">
        <v>15</v>
      </c>
      <c r="H59" s="38">
        <v>172.5</v>
      </c>
      <c r="I59" s="38">
        <f>H59*G59</f>
        <v>2587.5</v>
      </c>
      <c r="J59" s="27" t="s">
        <v>517</v>
      </c>
      <c r="K59" s="27" t="s">
        <v>484</v>
      </c>
      <c r="L59" s="1" t="s">
        <v>491</v>
      </c>
      <c r="M59" s="1" t="s">
        <v>492</v>
      </c>
      <c r="N59" s="49" t="s">
        <v>521</v>
      </c>
      <c r="O59" s="1" t="s">
        <v>493</v>
      </c>
      <c r="P59" s="21" t="e">
        <f>#REF!*#REF!</f>
        <v>#REF!</v>
      </c>
      <c r="Q59" s="34" t="e">
        <f>#REF!-P59</f>
        <v>#REF!</v>
      </c>
      <c r="R59" s="34" t="e">
        <f t="shared" si="2"/>
        <v>#REF!</v>
      </c>
    </row>
    <row r="60" spans="1:18" ht="42.75" x14ac:dyDescent="0.25">
      <c r="A60" s="26">
        <v>35</v>
      </c>
      <c r="B60" s="19" t="s">
        <v>499</v>
      </c>
      <c r="C60" s="7">
        <v>10</v>
      </c>
      <c r="D60" s="28" t="s">
        <v>47</v>
      </c>
      <c r="E60" s="29">
        <v>2014</v>
      </c>
      <c r="F60" s="27" t="s">
        <v>154</v>
      </c>
      <c r="G60" s="29">
        <v>20</v>
      </c>
      <c r="H60" s="38">
        <v>98.970375000000004</v>
      </c>
      <c r="I60" s="38">
        <f>H60*G60</f>
        <v>1979.4075</v>
      </c>
      <c r="J60" s="27" t="s">
        <v>517</v>
      </c>
      <c r="K60" s="27" t="s">
        <v>484</v>
      </c>
      <c r="L60" s="1" t="s">
        <v>491</v>
      </c>
      <c r="M60" s="1" t="s">
        <v>492</v>
      </c>
      <c r="N60" s="49" t="s">
        <v>521</v>
      </c>
      <c r="O60" s="1" t="s">
        <v>493</v>
      </c>
      <c r="P60" s="21" t="e">
        <f>#REF!*#REF!</f>
        <v>#REF!</v>
      </c>
      <c r="Q60" s="34" t="e">
        <f>#REF!-P60</f>
        <v>#REF!</v>
      </c>
      <c r="R60" s="34" t="e">
        <f t="shared" si="2"/>
        <v>#REF!</v>
      </c>
    </row>
    <row r="61" spans="1:18" ht="42.75" x14ac:dyDescent="0.25">
      <c r="A61" s="26">
        <v>36</v>
      </c>
      <c r="B61" s="7" t="s">
        <v>265</v>
      </c>
      <c r="C61" s="7">
        <v>10</v>
      </c>
      <c r="D61" s="28" t="s">
        <v>48</v>
      </c>
      <c r="E61" s="29">
        <v>2014</v>
      </c>
      <c r="F61" s="27" t="s">
        <v>154</v>
      </c>
      <c r="G61" s="29">
        <v>28</v>
      </c>
      <c r="H61" s="38">
        <v>181.18071428571429</v>
      </c>
      <c r="I61" s="38">
        <f>H61*G61</f>
        <v>5073.0600000000004</v>
      </c>
      <c r="J61" s="27" t="s">
        <v>517</v>
      </c>
      <c r="K61" s="27" t="s">
        <v>484</v>
      </c>
      <c r="L61" s="1" t="s">
        <v>491</v>
      </c>
      <c r="M61" s="1" t="s">
        <v>492</v>
      </c>
      <c r="N61" s="49" t="s">
        <v>521</v>
      </c>
      <c r="O61" s="1" t="s">
        <v>493</v>
      </c>
      <c r="P61" s="21" t="e">
        <f>#REF!*#REF!</f>
        <v>#REF!</v>
      </c>
      <c r="Q61" s="34" t="e">
        <f>#REF!-P61</f>
        <v>#REF!</v>
      </c>
      <c r="R61" s="34" t="e">
        <f t="shared" si="2"/>
        <v>#REF!</v>
      </c>
    </row>
    <row r="62" spans="1:18" ht="42.75" x14ac:dyDescent="0.25">
      <c r="A62" s="26">
        <f t="shared" si="1"/>
        <v>37</v>
      </c>
      <c r="B62" s="7" t="s">
        <v>266</v>
      </c>
      <c r="C62" s="7">
        <v>10</v>
      </c>
      <c r="D62" s="28" t="s">
        <v>49</v>
      </c>
      <c r="E62" s="29">
        <v>2010</v>
      </c>
      <c r="F62" s="27" t="s">
        <v>154</v>
      </c>
      <c r="G62" s="29">
        <v>4</v>
      </c>
      <c r="H62" s="38">
        <v>2531.2799999999997</v>
      </c>
      <c r="I62" s="38">
        <f>H62*G62</f>
        <v>10125.119999999999</v>
      </c>
      <c r="J62" s="27" t="s">
        <v>517</v>
      </c>
      <c r="K62" s="27" t="s">
        <v>484</v>
      </c>
      <c r="L62" s="1" t="s">
        <v>491</v>
      </c>
      <c r="M62" s="1" t="s">
        <v>492</v>
      </c>
      <c r="N62" s="49" t="s">
        <v>521</v>
      </c>
      <c r="O62" s="1" t="s">
        <v>493</v>
      </c>
      <c r="P62" s="21" t="e">
        <f>#REF!*#REF!</f>
        <v>#REF!</v>
      </c>
      <c r="Q62" s="34" t="e">
        <f>#REF!-P62</f>
        <v>#REF!</v>
      </c>
      <c r="R62" s="34" t="e">
        <f t="shared" si="2"/>
        <v>#REF!</v>
      </c>
    </row>
    <row r="63" spans="1:18" ht="42.75" x14ac:dyDescent="0.25">
      <c r="A63" s="26">
        <v>37</v>
      </c>
      <c r="B63" s="7" t="s">
        <v>267</v>
      </c>
      <c r="C63" s="7">
        <v>10</v>
      </c>
      <c r="D63" s="28" t="s">
        <v>50</v>
      </c>
      <c r="E63" s="29">
        <v>2017</v>
      </c>
      <c r="F63" s="27" t="s">
        <v>154</v>
      </c>
      <c r="G63" s="29">
        <v>14</v>
      </c>
      <c r="H63" s="38">
        <v>2832</v>
      </c>
      <c r="I63" s="38">
        <f>H63*G63</f>
        <v>39648</v>
      </c>
      <c r="J63" s="27" t="s">
        <v>517</v>
      </c>
      <c r="K63" s="27" t="s">
        <v>484</v>
      </c>
      <c r="L63" s="1" t="s">
        <v>491</v>
      </c>
      <c r="M63" s="1" t="s">
        <v>492</v>
      </c>
      <c r="N63" s="49" t="s">
        <v>521</v>
      </c>
      <c r="O63" s="1" t="s">
        <v>493</v>
      </c>
      <c r="P63" s="21" t="e">
        <f>#REF!*#REF!</f>
        <v>#REF!</v>
      </c>
      <c r="Q63" s="34" t="e">
        <f>#REF!-P63</f>
        <v>#REF!</v>
      </c>
      <c r="R63" s="34" t="e">
        <f t="shared" si="2"/>
        <v>#REF!</v>
      </c>
    </row>
    <row r="64" spans="1:18" ht="42.75" x14ac:dyDescent="0.25">
      <c r="A64" s="26">
        <v>38</v>
      </c>
      <c r="B64" s="7" t="s">
        <v>268</v>
      </c>
      <c r="C64" s="7">
        <v>10</v>
      </c>
      <c r="D64" s="28" t="s">
        <v>51</v>
      </c>
      <c r="E64" s="29">
        <v>2017</v>
      </c>
      <c r="F64" s="27" t="s">
        <v>154</v>
      </c>
      <c r="G64" s="29">
        <v>4</v>
      </c>
      <c r="H64" s="38">
        <v>4500</v>
      </c>
      <c r="I64" s="38">
        <f>H64*G64</f>
        <v>18000</v>
      </c>
      <c r="J64" s="27" t="s">
        <v>517</v>
      </c>
      <c r="K64" s="27" t="s">
        <v>484</v>
      </c>
      <c r="L64" s="1" t="s">
        <v>491</v>
      </c>
      <c r="M64" s="1" t="s">
        <v>492</v>
      </c>
      <c r="N64" s="49" t="s">
        <v>521</v>
      </c>
      <c r="O64" s="1" t="s">
        <v>493</v>
      </c>
      <c r="P64" s="21" t="e">
        <f>#REF!*#REF!</f>
        <v>#REF!</v>
      </c>
      <c r="Q64" s="34" t="e">
        <f>#REF!-P64</f>
        <v>#REF!</v>
      </c>
      <c r="R64" s="34" t="e">
        <f t="shared" si="2"/>
        <v>#REF!</v>
      </c>
    </row>
    <row r="65" spans="1:18" ht="42.75" x14ac:dyDescent="0.25">
      <c r="A65" s="26">
        <v>39</v>
      </c>
      <c r="B65" s="7" t="s">
        <v>269</v>
      </c>
      <c r="C65" s="7">
        <v>10</v>
      </c>
      <c r="D65" s="28" t="s">
        <v>52</v>
      </c>
      <c r="E65" s="29">
        <v>2014</v>
      </c>
      <c r="F65" s="27" t="s">
        <v>502</v>
      </c>
      <c r="G65" s="29">
        <v>0.91200000000000003</v>
      </c>
      <c r="H65" s="38">
        <v>804031.20967741928</v>
      </c>
      <c r="I65" s="38">
        <f>H65*G65</f>
        <v>733276.46322580636</v>
      </c>
      <c r="J65" s="27" t="s">
        <v>517</v>
      </c>
      <c r="K65" s="27" t="s">
        <v>484</v>
      </c>
      <c r="L65" s="1" t="s">
        <v>491</v>
      </c>
      <c r="M65" s="1" t="s">
        <v>492</v>
      </c>
      <c r="N65" s="49" t="s">
        <v>521</v>
      </c>
      <c r="O65" s="1" t="s">
        <v>493</v>
      </c>
      <c r="P65" s="21" t="e">
        <f>#REF!*#REF!</f>
        <v>#REF!</v>
      </c>
      <c r="Q65" s="34" t="e">
        <f>#REF!-P65</f>
        <v>#REF!</v>
      </c>
      <c r="R65" s="34" t="e">
        <f t="shared" si="2"/>
        <v>#REF!</v>
      </c>
    </row>
    <row r="66" spans="1:18" ht="42.75" x14ac:dyDescent="0.25">
      <c r="A66" s="26">
        <f t="shared" si="1"/>
        <v>40</v>
      </c>
      <c r="B66" s="7" t="s">
        <v>270</v>
      </c>
      <c r="C66" s="7">
        <v>10</v>
      </c>
      <c r="D66" s="28" t="s">
        <v>53</v>
      </c>
      <c r="E66" s="29">
        <v>2014</v>
      </c>
      <c r="F66" s="27" t="s">
        <v>485</v>
      </c>
      <c r="G66" s="29">
        <v>0.16700000000000001</v>
      </c>
      <c r="H66" s="38">
        <v>486720.76053756871</v>
      </c>
      <c r="I66" s="38">
        <f>H66*G66</f>
        <v>81282.367009773981</v>
      </c>
      <c r="J66" s="27" t="s">
        <v>517</v>
      </c>
      <c r="K66" s="27" t="s">
        <v>484</v>
      </c>
      <c r="L66" s="1" t="s">
        <v>491</v>
      </c>
      <c r="M66" s="1" t="s">
        <v>492</v>
      </c>
      <c r="N66" s="49" t="s">
        <v>521</v>
      </c>
      <c r="O66" s="1" t="s">
        <v>493</v>
      </c>
      <c r="P66" s="21" t="e">
        <f>#REF!*#REF!</f>
        <v>#REF!</v>
      </c>
      <c r="Q66" s="34" t="e">
        <f>#REF!-P66</f>
        <v>#REF!</v>
      </c>
      <c r="R66" s="34" t="e">
        <f t="shared" si="2"/>
        <v>#REF!</v>
      </c>
    </row>
    <row r="67" spans="1:18" ht="42.75" x14ac:dyDescent="0.25">
      <c r="A67" s="26">
        <v>40</v>
      </c>
      <c r="B67" s="7" t="s">
        <v>271</v>
      </c>
      <c r="C67" s="7">
        <v>10</v>
      </c>
      <c r="D67" s="28" t="s">
        <v>54</v>
      </c>
      <c r="E67" s="29">
        <v>2017</v>
      </c>
      <c r="F67" s="27" t="s">
        <v>485</v>
      </c>
      <c r="G67" s="29">
        <v>1169</v>
      </c>
      <c r="H67" s="38">
        <v>40.934995722840029</v>
      </c>
      <c r="I67" s="38">
        <f>H67*G67</f>
        <v>47853.009999999995</v>
      </c>
      <c r="J67" s="27" t="s">
        <v>517</v>
      </c>
      <c r="K67" s="27" t="s">
        <v>484</v>
      </c>
      <c r="L67" s="1" t="s">
        <v>491</v>
      </c>
      <c r="M67" s="1" t="s">
        <v>492</v>
      </c>
      <c r="N67" s="49" t="s">
        <v>521</v>
      </c>
      <c r="O67" s="1" t="s">
        <v>493</v>
      </c>
      <c r="P67" s="34" t="e">
        <f>#REF!*#REF!</f>
        <v>#REF!</v>
      </c>
      <c r="Q67" s="34" t="e">
        <f>#REF!-P67</f>
        <v>#REF!</v>
      </c>
      <c r="R67" s="34" t="e">
        <f t="shared" si="2"/>
        <v>#REF!</v>
      </c>
    </row>
    <row r="68" spans="1:18" ht="42.75" x14ac:dyDescent="0.25">
      <c r="A68" s="26">
        <v>41</v>
      </c>
      <c r="B68" s="7" t="s">
        <v>272</v>
      </c>
      <c r="C68" s="7">
        <v>10</v>
      </c>
      <c r="D68" s="28" t="s">
        <v>55</v>
      </c>
      <c r="E68" s="29">
        <v>2010</v>
      </c>
      <c r="F68" s="27" t="s">
        <v>485</v>
      </c>
      <c r="G68" s="29">
        <v>330</v>
      </c>
      <c r="H68" s="38">
        <v>68.814557823129249</v>
      </c>
      <c r="I68" s="38">
        <f>H68*G68</f>
        <v>22708.804081632654</v>
      </c>
      <c r="J68" s="27" t="s">
        <v>517</v>
      </c>
      <c r="K68" s="27" t="s">
        <v>484</v>
      </c>
      <c r="L68" s="1" t="s">
        <v>491</v>
      </c>
      <c r="M68" s="1" t="s">
        <v>492</v>
      </c>
      <c r="N68" s="49" t="s">
        <v>521</v>
      </c>
      <c r="O68" s="1" t="s">
        <v>493</v>
      </c>
      <c r="P68" s="21" t="e">
        <f>#REF!*#REF!</f>
        <v>#REF!</v>
      </c>
      <c r="Q68" s="34" t="e">
        <f>#REF!-P68</f>
        <v>#REF!</v>
      </c>
      <c r="R68" s="34" t="e">
        <f t="shared" si="2"/>
        <v>#REF!</v>
      </c>
    </row>
    <row r="69" spans="1:18" ht="42.75" x14ac:dyDescent="0.25">
      <c r="A69" s="26">
        <v>42</v>
      </c>
      <c r="B69" s="14">
        <v>705607</v>
      </c>
      <c r="C69" s="9">
        <v>1</v>
      </c>
      <c r="D69" s="16" t="s">
        <v>442</v>
      </c>
      <c r="E69" s="10">
        <v>2009</v>
      </c>
      <c r="F69" s="27" t="s">
        <v>154</v>
      </c>
      <c r="G69" s="10">
        <v>1</v>
      </c>
      <c r="H69" s="39">
        <v>186185.73749999999</v>
      </c>
      <c r="I69" s="38">
        <f>H69*G69</f>
        <v>186185.73749999999</v>
      </c>
      <c r="J69" s="27" t="s">
        <v>517</v>
      </c>
      <c r="K69" s="11" t="s">
        <v>155</v>
      </c>
      <c r="L69" s="1" t="s">
        <v>491</v>
      </c>
      <c r="M69" s="1" t="s">
        <v>492</v>
      </c>
      <c r="N69" s="49" t="s">
        <v>521</v>
      </c>
      <c r="O69" s="1" t="s">
        <v>493</v>
      </c>
      <c r="P69" s="21" t="e">
        <f>#REF!*#REF!</f>
        <v>#REF!</v>
      </c>
      <c r="Q69" s="34" t="e">
        <f>#REF!-P69</f>
        <v>#REF!</v>
      </c>
      <c r="R69" s="34" t="e">
        <f t="shared" si="2"/>
        <v>#REF!</v>
      </c>
    </row>
    <row r="70" spans="1:18" ht="42.75" x14ac:dyDescent="0.25">
      <c r="A70" s="26">
        <f t="shared" si="1"/>
        <v>43</v>
      </c>
      <c r="B70" s="7" t="s">
        <v>273</v>
      </c>
      <c r="C70" s="7">
        <v>10</v>
      </c>
      <c r="D70" s="28" t="s">
        <v>56</v>
      </c>
      <c r="E70" s="29">
        <v>2010</v>
      </c>
      <c r="F70" s="27" t="s">
        <v>154</v>
      </c>
      <c r="G70" s="29">
        <v>2</v>
      </c>
      <c r="H70" s="38">
        <v>5084.7449999999999</v>
      </c>
      <c r="I70" s="38">
        <f>H70*G70</f>
        <v>10169.49</v>
      </c>
      <c r="J70" s="27" t="s">
        <v>517</v>
      </c>
      <c r="K70" s="27" t="s">
        <v>515</v>
      </c>
      <c r="L70" s="1" t="s">
        <v>491</v>
      </c>
      <c r="M70" s="1" t="s">
        <v>492</v>
      </c>
      <c r="N70" s="49" t="s">
        <v>521</v>
      </c>
      <c r="O70" s="1" t="s">
        <v>493</v>
      </c>
      <c r="P70" s="21" t="e">
        <f>#REF!*#REF!</f>
        <v>#REF!</v>
      </c>
      <c r="Q70" s="34" t="e">
        <f>#REF!-P70</f>
        <v>#REF!</v>
      </c>
      <c r="R70" s="34" t="e">
        <f t="shared" si="2"/>
        <v>#REF!</v>
      </c>
    </row>
    <row r="71" spans="1:18" ht="42.75" x14ac:dyDescent="0.25">
      <c r="A71" s="26">
        <v>43</v>
      </c>
      <c r="B71" s="7" t="s">
        <v>274</v>
      </c>
      <c r="C71" s="7">
        <v>10</v>
      </c>
      <c r="D71" s="28" t="s">
        <v>57</v>
      </c>
      <c r="E71" s="29">
        <v>2010</v>
      </c>
      <c r="F71" s="27" t="s">
        <v>154</v>
      </c>
      <c r="G71" s="29">
        <v>2</v>
      </c>
      <c r="H71" s="38">
        <v>3611.81</v>
      </c>
      <c r="I71" s="38">
        <f>H71*G71</f>
        <v>7223.62</v>
      </c>
      <c r="J71" s="27" t="s">
        <v>517</v>
      </c>
      <c r="K71" s="27" t="s">
        <v>504</v>
      </c>
      <c r="L71" s="1" t="s">
        <v>491</v>
      </c>
      <c r="M71" s="1" t="s">
        <v>492</v>
      </c>
      <c r="N71" s="49" t="s">
        <v>521</v>
      </c>
      <c r="O71" s="1" t="s">
        <v>493</v>
      </c>
      <c r="P71" s="21" t="e">
        <f>#REF!*#REF!</f>
        <v>#REF!</v>
      </c>
      <c r="Q71" s="34" t="e">
        <f>#REF!-P71</f>
        <v>#REF!</v>
      </c>
      <c r="R71" s="34" t="e">
        <f t="shared" si="2"/>
        <v>#REF!</v>
      </c>
    </row>
    <row r="72" spans="1:18" ht="42.75" x14ac:dyDescent="0.25">
      <c r="A72" s="26">
        <v>44</v>
      </c>
      <c r="B72" s="7" t="s">
        <v>275</v>
      </c>
      <c r="C72" s="7">
        <v>10</v>
      </c>
      <c r="D72" s="28" t="s">
        <v>58</v>
      </c>
      <c r="E72" s="29">
        <v>2013</v>
      </c>
      <c r="F72" s="27" t="s">
        <v>154</v>
      </c>
      <c r="G72" s="29">
        <v>3</v>
      </c>
      <c r="H72" s="38">
        <v>4633.7574999999997</v>
      </c>
      <c r="I72" s="38">
        <f>H72*G72</f>
        <v>13901.272499999999</v>
      </c>
      <c r="J72" s="27" t="s">
        <v>517</v>
      </c>
      <c r="K72" s="27" t="s">
        <v>504</v>
      </c>
      <c r="L72" s="1" t="s">
        <v>491</v>
      </c>
      <c r="M72" s="1" t="s">
        <v>492</v>
      </c>
      <c r="N72" s="49" t="s">
        <v>521</v>
      </c>
      <c r="O72" s="1" t="s">
        <v>493</v>
      </c>
      <c r="P72" s="21" t="e">
        <f>#REF!*#REF!</f>
        <v>#REF!</v>
      </c>
      <c r="Q72" s="34" t="e">
        <f>#REF!-P72</f>
        <v>#REF!</v>
      </c>
      <c r="R72" s="34" t="e">
        <f t="shared" si="2"/>
        <v>#REF!</v>
      </c>
    </row>
    <row r="73" spans="1:18" ht="42.75" x14ac:dyDescent="0.25">
      <c r="A73" s="26">
        <v>45</v>
      </c>
      <c r="B73" s="7" t="s">
        <v>276</v>
      </c>
      <c r="C73" s="7">
        <v>10</v>
      </c>
      <c r="D73" s="28" t="s">
        <v>59</v>
      </c>
      <c r="E73" s="29">
        <v>2016</v>
      </c>
      <c r="F73" s="27" t="s">
        <v>154</v>
      </c>
      <c r="G73" s="29">
        <v>9</v>
      </c>
      <c r="H73" s="38">
        <v>11179.456666666669</v>
      </c>
      <c r="I73" s="38">
        <f>H73*G73</f>
        <v>100615.11000000002</v>
      </c>
      <c r="J73" s="27" t="s">
        <v>517</v>
      </c>
      <c r="K73" s="27" t="s">
        <v>504</v>
      </c>
      <c r="L73" s="1" t="s">
        <v>491</v>
      </c>
      <c r="M73" s="1" t="s">
        <v>492</v>
      </c>
      <c r="N73" s="49" t="s">
        <v>521</v>
      </c>
      <c r="O73" s="1" t="s">
        <v>493</v>
      </c>
      <c r="P73" s="21" t="e">
        <f>#REF!*#REF!</f>
        <v>#REF!</v>
      </c>
      <c r="Q73" s="34" t="e">
        <f>#REF!-P73</f>
        <v>#REF!</v>
      </c>
      <c r="R73" s="34" t="e">
        <f t="shared" si="2"/>
        <v>#REF!</v>
      </c>
    </row>
    <row r="74" spans="1:18" ht="42.75" x14ac:dyDescent="0.25">
      <c r="A74" s="26">
        <f t="shared" si="1"/>
        <v>46</v>
      </c>
      <c r="B74" s="7" t="s">
        <v>277</v>
      </c>
      <c r="C74" s="7">
        <v>10</v>
      </c>
      <c r="D74" s="28" t="s">
        <v>60</v>
      </c>
      <c r="E74" s="29">
        <v>2010</v>
      </c>
      <c r="F74" s="27" t="s">
        <v>154</v>
      </c>
      <c r="G74" s="29">
        <v>5</v>
      </c>
      <c r="H74" s="38">
        <v>6120.6705000000002</v>
      </c>
      <c r="I74" s="38">
        <f>H74*G74</f>
        <v>30603.352500000001</v>
      </c>
      <c r="J74" s="27" t="s">
        <v>517</v>
      </c>
      <c r="K74" s="27" t="s">
        <v>504</v>
      </c>
      <c r="L74" s="1" t="s">
        <v>491</v>
      </c>
      <c r="M74" s="1" t="s">
        <v>492</v>
      </c>
      <c r="N74" s="49" t="s">
        <v>521</v>
      </c>
      <c r="O74" s="1" t="s">
        <v>493</v>
      </c>
      <c r="P74" s="21" t="e">
        <f>#REF!*#REF!</f>
        <v>#REF!</v>
      </c>
      <c r="Q74" s="34" t="e">
        <f>#REF!-P74</f>
        <v>#REF!</v>
      </c>
      <c r="R74" s="34" t="e">
        <f t="shared" si="2"/>
        <v>#REF!</v>
      </c>
    </row>
    <row r="75" spans="1:18" ht="42.75" x14ac:dyDescent="0.25">
      <c r="A75" s="26">
        <v>46</v>
      </c>
      <c r="B75" s="7" t="s">
        <v>278</v>
      </c>
      <c r="C75" s="7">
        <v>10</v>
      </c>
      <c r="D75" s="28" t="s">
        <v>61</v>
      </c>
      <c r="E75" s="29">
        <v>2016</v>
      </c>
      <c r="F75" s="27" t="s">
        <v>154</v>
      </c>
      <c r="G75" s="29">
        <v>2</v>
      </c>
      <c r="H75" s="38">
        <v>5346.18</v>
      </c>
      <c r="I75" s="38">
        <f>H75*G75</f>
        <v>10692.36</v>
      </c>
      <c r="J75" s="27" t="s">
        <v>517</v>
      </c>
      <c r="K75" s="27" t="s">
        <v>504</v>
      </c>
      <c r="L75" s="1" t="s">
        <v>491</v>
      </c>
      <c r="M75" s="1" t="s">
        <v>492</v>
      </c>
      <c r="N75" s="49" t="s">
        <v>521</v>
      </c>
      <c r="O75" s="1" t="s">
        <v>493</v>
      </c>
      <c r="P75" s="21" t="e">
        <f>#REF!*#REF!</f>
        <v>#REF!</v>
      </c>
      <c r="Q75" s="34" t="e">
        <f>#REF!-P75</f>
        <v>#REF!</v>
      </c>
      <c r="R75" s="34" t="e">
        <f t="shared" si="2"/>
        <v>#REF!</v>
      </c>
    </row>
    <row r="76" spans="1:18" ht="42.75" x14ac:dyDescent="0.25">
      <c r="A76" s="26">
        <v>47</v>
      </c>
      <c r="B76" s="7" t="s">
        <v>279</v>
      </c>
      <c r="C76" s="7">
        <v>10</v>
      </c>
      <c r="D76" s="28" t="s">
        <v>62</v>
      </c>
      <c r="E76" s="29">
        <v>2010</v>
      </c>
      <c r="F76" s="27" t="s">
        <v>154</v>
      </c>
      <c r="G76" s="29">
        <v>4</v>
      </c>
      <c r="H76" s="38">
        <v>1439.6175000000001</v>
      </c>
      <c r="I76" s="38">
        <f>H76*G76</f>
        <v>5758.47</v>
      </c>
      <c r="J76" s="27" t="s">
        <v>517</v>
      </c>
      <c r="K76" s="27" t="s">
        <v>504</v>
      </c>
      <c r="L76" s="1" t="s">
        <v>491</v>
      </c>
      <c r="M76" s="1" t="s">
        <v>492</v>
      </c>
      <c r="N76" s="49" t="s">
        <v>521</v>
      </c>
      <c r="O76" s="1" t="s">
        <v>493</v>
      </c>
      <c r="P76" s="21" t="e">
        <f>#REF!*#REF!</f>
        <v>#REF!</v>
      </c>
      <c r="Q76" s="34" t="e">
        <f>#REF!-P76</f>
        <v>#REF!</v>
      </c>
      <c r="R76" s="34" t="e">
        <f t="shared" si="2"/>
        <v>#REF!</v>
      </c>
    </row>
    <row r="77" spans="1:18" ht="42.75" x14ac:dyDescent="0.25">
      <c r="A77" s="26">
        <v>48</v>
      </c>
      <c r="B77" s="7" t="s">
        <v>280</v>
      </c>
      <c r="C77" s="7">
        <v>10</v>
      </c>
      <c r="D77" s="28" t="s">
        <v>63</v>
      </c>
      <c r="E77" s="29">
        <v>2010</v>
      </c>
      <c r="F77" s="27" t="s">
        <v>154</v>
      </c>
      <c r="G77" s="29">
        <v>3</v>
      </c>
      <c r="H77" s="38">
        <v>5767.4650000000001</v>
      </c>
      <c r="I77" s="38">
        <f>H77*G77</f>
        <v>17302.395</v>
      </c>
      <c r="J77" s="27" t="s">
        <v>517</v>
      </c>
      <c r="K77" s="27" t="s">
        <v>504</v>
      </c>
      <c r="L77" s="1" t="s">
        <v>491</v>
      </c>
      <c r="M77" s="1" t="s">
        <v>492</v>
      </c>
      <c r="N77" s="49" t="s">
        <v>521</v>
      </c>
      <c r="O77" s="1" t="s">
        <v>493</v>
      </c>
      <c r="P77" s="21" t="e">
        <f>#REF!*#REF!</f>
        <v>#REF!</v>
      </c>
      <c r="Q77" s="34" t="e">
        <f>#REF!-P77</f>
        <v>#REF!</v>
      </c>
      <c r="R77" s="34" t="e">
        <f t="shared" si="2"/>
        <v>#REF!</v>
      </c>
    </row>
    <row r="78" spans="1:18" ht="42.75" x14ac:dyDescent="0.25">
      <c r="A78" s="26">
        <f t="shared" si="1"/>
        <v>49</v>
      </c>
      <c r="B78" s="7" t="s">
        <v>281</v>
      </c>
      <c r="C78" s="7">
        <v>10</v>
      </c>
      <c r="D78" s="28" t="s">
        <v>64</v>
      </c>
      <c r="E78" s="29">
        <v>2015</v>
      </c>
      <c r="F78" s="27" t="s">
        <v>154</v>
      </c>
      <c r="G78" s="29">
        <v>2</v>
      </c>
      <c r="H78" s="38">
        <v>38913.885000000002</v>
      </c>
      <c r="I78" s="38">
        <f>H78*G78</f>
        <v>77827.77</v>
      </c>
      <c r="J78" s="27" t="s">
        <v>517</v>
      </c>
      <c r="K78" s="27" t="s">
        <v>505</v>
      </c>
      <c r="L78" s="1" t="s">
        <v>491</v>
      </c>
      <c r="M78" s="1" t="s">
        <v>492</v>
      </c>
      <c r="N78" s="49" t="s">
        <v>521</v>
      </c>
      <c r="O78" s="1" t="s">
        <v>493</v>
      </c>
      <c r="P78" s="21" t="e">
        <f>#REF!*#REF!</f>
        <v>#REF!</v>
      </c>
      <c r="Q78" s="34" t="e">
        <f>#REF!-P78</f>
        <v>#REF!</v>
      </c>
      <c r="R78" s="34" t="e">
        <f t="shared" si="2"/>
        <v>#REF!</v>
      </c>
    </row>
    <row r="79" spans="1:18" ht="42.75" x14ac:dyDescent="0.25">
      <c r="A79" s="26">
        <v>49</v>
      </c>
      <c r="B79" s="7" t="s">
        <v>282</v>
      </c>
      <c r="C79" s="7">
        <v>10</v>
      </c>
      <c r="D79" s="28" t="s">
        <v>65</v>
      </c>
      <c r="E79" s="29">
        <v>2016</v>
      </c>
      <c r="F79" s="27" t="s">
        <v>154</v>
      </c>
      <c r="G79" s="29">
        <v>1</v>
      </c>
      <c r="H79" s="38">
        <v>14720.76</v>
      </c>
      <c r="I79" s="38">
        <f>H79*G79</f>
        <v>14720.76</v>
      </c>
      <c r="J79" s="27" t="s">
        <v>517</v>
      </c>
      <c r="K79" s="27" t="s">
        <v>505</v>
      </c>
      <c r="L79" s="1" t="s">
        <v>491</v>
      </c>
      <c r="M79" s="1" t="s">
        <v>492</v>
      </c>
      <c r="N79" s="49" t="s">
        <v>521</v>
      </c>
      <c r="O79" s="1" t="s">
        <v>493</v>
      </c>
      <c r="P79" s="21" t="e">
        <f>#REF!*#REF!</f>
        <v>#REF!</v>
      </c>
      <c r="Q79" s="34" t="e">
        <f>#REF!-P79</f>
        <v>#REF!</v>
      </c>
      <c r="R79" s="34" t="e">
        <f t="shared" si="2"/>
        <v>#REF!</v>
      </c>
    </row>
    <row r="80" spans="1:18" ht="42.75" x14ac:dyDescent="0.25">
      <c r="A80" s="26">
        <v>50</v>
      </c>
      <c r="B80" s="7" t="s">
        <v>283</v>
      </c>
      <c r="C80" s="7">
        <v>10</v>
      </c>
      <c r="D80" s="28" t="s">
        <v>66</v>
      </c>
      <c r="E80" s="29">
        <v>2017</v>
      </c>
      <c r="F80" s="27" t="s">
        <v>154</v>
      </c>
      <c r="G80" s="29">
        <v>2</v>
      </c>
      <c r="H80" s="38">
        <v>13974.150000000001</v>
      </c>
      <c r="I80" s="38">
        <f>H80*G80</f>
        <v>27948.300000000003</v>
      </c>
      <c r="J80" s="27" t="s">
        <v>517</v>
      </c>
      <c r="K80" s="27" t="s">
        <v>504</v>
      </c>
      <c r="L80" s="1" t="s">
        <v>491</v>
      </c>
      <c r="M80" s="1" t="s">
        <v>492</v>
      </c>
      <c r="N80" s="49" t="s">
        <v>521</v>
      </c>
      <c r="O80" s="1" t="s">
        <v>493</v>
      </c>
      <c r="P80" s="21" t="e">
        <f>#REF!*#REF!</f>
        <v>#REF!</v>
      </c>
      <c r="Q80" s="34" t="e">
        <f>#REF!-P80</f>
        <v>#REF!</v>
      </c>
      <c r="R80" s="34" t="e">
        <f t="shared" si="2"/>
        <v>#REF!</v>
      </c>
    </row>
    <row r="81" spans="1:18" ht="42.75" x14ac:dyDescent="0.25">
      <c r="A81" s="26">
        <v>51</v>
      </c>
      <c r="B81" s="7" t="s">
        <v>284</v>
      </c>
      <c r="C81" s="7">
        <v>10</v>
      </c>
      <c r="D81" s="28" t="s">
        <v>67</v>
      </c>
      <c r="E81" s="29">
        <v>2014</v>
      </c>
      <c r="F81" s="27" t="s">
        <v>154</v>
      </c>
      <c r="G81" s="29">
        <v>2</v>
      </c>
      <c r="H81" s="38">
        <v>2431.5337500000001</v>
      </c>
      <c r="I81" s="38">
        <f>H81*G81</f>
        <v>4863.0675000000001</v>
      </c>
      <c r="J81" s="27" t="s">
        <v>517</v>
      </c>
      <c r="K81" s="27" t="s">
        <v>504</v>
      </c>
      <c r="L81" s="1" t="s">
        <v>491</v>
      </c>
      <c r="M81" s="1" t="s">
        <v>492</v>
      </c>
      <c r="N81" s="49" t="s">
        <v>521</v>
      </c>
      <c r="O81" s="1" t="s">
        <v>493</v>
      </c>
      <c r="P81" s="21" t="e">
        <f>#REF!*#REF!</f>
        <v>#REF!</v>
      </c>
      <c r="Q81" s="34" t="e">
        <f>#REF!-P81</f>
        <v>#REF!</v>
      </c>
      <c r="R81" s="34" t="e">
        <f t="shared" si="2"/>
        <v>#REF!</v>
      </c>
    </row>
    <row r="82" spans="1:18" ht="42.75" x14ac:dyDescent="0.25">
      <c r="A82" s="26">
        <f t="shared" ref="A82:A142" si="3">A81+1</f>
        <v>52</v>
      </c>
      <c r="B82" s="7" t="s">
        <v>285</v>
      </c>
      <c r="C82" s="7">
        <v>10</v>
      </c>
      <c r="D82" s="28" t="s">
        <v>68</v>
      </c>
      <c r="E82" s="29">
        <v>2014</v>
      </c>
      <c r="F82" s="27" t="s">
        <v>154</v>
      </c>
      <c r="G82" s="29">
        <v>1</v>
      </c>
      <c r="H82" s="38">
        <v>2393.7609375000002</v>
      </c>
      <c r="I82" s="38">
        <f>H82*G82</f>
        <v>2393.7609375000002</v>
      </c>
      <c r="J82" s="27" t="s">
        <v>517</v>
      </c>
      <c r="K82" s="27" t="s">
        <v>504</v>
      </c>
      <c r="L82" s="1" t="s">
        <v>491</v>
      </c>
      <c r="M82" s="1" t="s">
        <v>492</v>
      </c>
      <c r="N82" s="49" t="s">
        <v>521</v>
      </c>
      <c r="O82" s="1" t="s">
        <v>493</v>
      </c>
      <c r="P82" s="21" t="e">
        <f>#REF!*#REF!</f>
        <v>#REF!</v>
      </c>
      <c r="Q82" s="34" t="e">
        <f>#REF!-P82</f>
        <v>#REF!</v>
      </c>
      <c r="R82" s="34" t="e">
        <f t="shared" si="2"/>
        <v>#REF!</v>
      </c>
    </row>
    <row r="83" spans="1:18" ht="42.75" x14ac:dyDescent="0.25">
      <c r="A83" s="26">
        <v>52</v>
      </c>
      <c r="B83" s="7" t="s">
        <v>286</v>
      </c>
      <c r="C83" s="7">
        <v>10</v>
      </c>
      <c r="D83" s="28" t="s">
        <v>69</v>
      </c>
      <c r="E83" s="29">
        <v>2010</v>
      </c>
      <c r="F83" s="27" t="s">
        <v>154</v>
      </c>
      <c r="G83" s="29">
        <v>3</v>
      </c>
      <c r="H83" s="38">
        <v>900</v>
      </c>
      <c r="I83" s="38">
        <f>H83*G83</f>
        <v>2700</v>
      </c>
      <c r="J83" s="27" t="s">
        <v>517</v>
      </c>
      <c r="K83" s="27" t="s">
        <v>504</v>
      </c>
      <c r="L83" s="1" t="s">
        <v>491</v>
      </c>
      <c r="M83" s="1" t="s">
        <v>492</v>
      </c>
      <c r="N83" s="49" t="s">
        <v>521</v>
      </c>
      <c r="O83" s="1" t="s">
        <v>493</v>
      </c>
      <c r="P83" s="21" t="e">
        <f>#REF!*#REF!</f>
        <v>#REF!</v>
      </c>
      <c r="Q83" s="34" t="e">
        <f>#REF!-P83</f>
        <v>#REF!</v>
      </c>
      <c r="R83" s="34" t="e">
        <f t="shared" si="2"/>
        <v>#REF!</v>
      </c>
    </row>
    <row r="84" spans="1:18" ht="42.75" x14ac:dyDescent="0.25">
      <c r="A84" s="26">
        <v>53</v>
      </c>
      <c r="B84" s="7" t="s">
        <v>287</v>
      </c>
      <c r="C84" s="7">
        <v>10</v>
      </c>
      <c r="D84" s="28" t="s">
        <v>70</v>
      </c>
      <c r="E84" s="29">
        <v>2010</v>
      </c>
      <c r="F84" s="27" t="s">
        <v>154</v>
      </c>
      <c r="G84" s="29">
        <v>8</v>
      </c>
      <c r="H84" s="38">
        <v>7137.0962500000005</v>
      </c>
      <c r="I84" s="38">
        <f>H84*G84</f>
        <v>57096.770000000004</v>
      </c>
      <c r="J84" s="27" t="s">
        <v>517</v>
      </c>
      <c r="K84" s="27" t="s">
        <v>483</v>
      </c>
      <c r="L84" s="1" t="s">
        <v>491</v>
      </c>
      <c r="M84" s="1" t="s">
        <v>492</v>
      </c>
      <c r="N84" s="49" t="s">
        <v>521</v>
      </c>
      <c r="O84" s="1" t="s">
        <v>493</v>
      </c>
      <c r="P84" s="21" t="e">
        <f>#REF!*#REF!</f>
        <v>#REF!</v>
      </c>
      <c r="Q84" s="34" t="e">
        <f>#REF!-P84</f>
        <v>#REF!</v>
      </c>
      <c r="R84" s="34" t="e">
        <f t="shared" ref="R84:R121" si="4">I84-Q84</f>
        <v>#REF!</v>
      </c>
    </row>
    <row r="85" spans="1:18" ht="42.75" x14ac:dyDescent="0.25">
      <c r="A85" s="26">
        <v>54</v>
      </c>
      <c r="B85" s="7" t="s">
        <v>288</v>
      </c>
      <c r="C85" s="7">
        <v>10</v>
      </c>
      <c r="D85" s="28" t="s">
        <v>71</v>
      </c>
      <c r="E85" s="29">
        <v>2014</v>
      </c>
      <c r="F85" s="27" t="s">
        <v>154</v>
      </c>
      <c r="G85" s="29">
        <v>1</v>
      </c>
      <c r="H85" s="38">
        <v>62207.632499999992</v>
      </c>
      <c r="I85" s="38">
        <f>H85*G85</f>
        <v>62207.632499999992</v>
      </c>
      <c r="J85" s="27" t="s">
        <v>517</v>
      </c>
      <c r="K85" s="27" t="s">
        <v>505</v>
      </c>
      <c r="L85" s="1" t="s">
        <v>491</v>
      </c>
      <c r="M85" s="1" t="s">
        <v>492</v>
      </c>
      <c r="N85" s="49" t="s">
        <v>521</v>
      </c>
      <c r="O85" s="1" t="s">
        <v>493</v>
      </c>
      <c r="P85" s="21" t="e">
        <f>#REF!*#REF!</f>
        <v>#REF!</v>
      </c>
      <c r="Q85" s="34" t="e">
        <f>#REF!-P85</f>
        <v>#REF!</v>
      </c>
      <c r="R85" s="34" t="e">
        <f t="shared" si="4"/>
        <v>#REF!</v>
      </c>
    </row>
    <row r="86" spans="1:18" ht="42.75" x14ac:dyDescent="0.25">
      <c r="A86" s="26">
        <f t="shared" si="3"/>
        <v>55</v>
      </c>
      <c r="B86" s="7" t="s">
        <v>289</v>
      </c>
      <c r="C86" s="7">
        <v>10</v>
      </c>
      <c r="D86" s="28" t="s">
        <v>72</v>
      </c>
      <c r="E86" s="29">
        <v>2010</v>
      </c>
      <c r="F86" s="27" t="s">
        <v>154</v>
      </c>
      <c r="G86" s="29">
        <v>3</v>
      </c>
      <c r="H86" s="38">
        <v>5767.4650000000001</v>
      </c>
      <c r="I86" s="38">
        <f>H86*G86</f>
        <v>17302.395</v>
      </c>
      <c r="J86" s="27" t="s">
        <v>517</v>
      </c>
      <c r="K86" s="27" t="s">
        <v>504</v>
      </c>
      <c r="L86" s="1" t="s">
        <v>491</v>
      </c>
      <c r="M86" s="1" t="s">
        <v>492</v>
      </c>
      <c r="N86" s="49" t="s">
        <v>521</v>
      </c>
      <c r="O86" s="1" t="s">
        <v>493</v>
      </c>
      <c r="P86" s="21" t="e">
        <f>#REF!*#REF!</f>
        <v>#REF!</v>
      </c>
      <c r="Q86" s="34" t="e">
        <f>#REF!-P86</f>
        <v>#REF!</v>
      </c>
      <c r="R86" s="34" t="e">
        <f t="shared" si="4"/>
        <v>#REF!</v>
      </c>
    </row>
    <row r="87" spans="1:18" ht="42.75" x14ac:dyDescent="0.25">
      <c r="A87" s="26">
        <v>55</v>
      </c>
      <c r="B87" s="7" t="s">
        <v>290</v>
      </c>
      <c r="C87" s="7">
        <v>10</v>
      </c>
      <c r="D87" s="28" t="s">
        <v>73</v>
      </c>
      <c r="E87" s="29">
        <v>2010</v>
      </c>
      <c r="F87" s="27" t="s">
        <v>154</v>
      </c>
      <c r="G87" s="29">
        <v>1</v>
      </c>
      <c r="H87" s="38">
        <v>16535.512499999997</v>
      </c>
      <c r="I87" s="38">
        <f>H87*G87</f>
        <v>16535.512499999997</v>
      </c>
      <c r="J87" s="27" t="s">
        <v>517</v>
      </c>
      <c r="K87" s="27" t="s">
        <v>483</v>
      </c>
      <c r="L87" s="1" t="s">
        <v>491</v>
      </c>
      <c r="M87" s="1" t="s">
        <v>492</v>
      </c>
      <c r="N87" s="49" t="s">
        <v>521</v>
      </c>
      <c r="O87" s="1" t="s">
        <v>493</v>
      </c>
      <c r="P87" s="21" t="e">
        <f>#REF!*#REF!</f>
        <v>#REF!</v>
      </c>
      <c r="Q87" s="34" t="e">
        <f>#REF!-P87</f>
        <v>#REF!</v>
      </c>
      <c r="R87" s="34" t="e">
        <f t="shared" si="4"/>
        <v>#REF!</v>
      </c>
    </row>
    <row r="88" spans="1:18" ht="42.75" x14ac:dyDescent="0.25">
      <c r="A88" s="26">
        <v>56</v>
      </c>
      <c r="B88" s="7" t="s">
        <v>291</v>
      </c>
      <c r="C88" s="7">
        <v>10</v>
      </c>
      <c r="D88" s="28" t="s">
        <v>74</v>
      </c>
      <c r="E88" s="29">
        <v>2011</v>
      </c>
      <c r="F88" s="27" t="s">
        <v>154</v>
      </c>
      <c r="G88" s="29">
        <v>1</v>
      </c>
      <c r="H88" s="38">
        <v>5721.72</v>
      </c>
      <c r="I88" s="38">
        <f>H88*G88</f>
        <v>5721.72</v>
      </c>
      <c r="J88" s="27" t="s">
        <v>517</v>
      </c>
      <c r="K88" s="27" t="s">
        <v>504</v>
      </c>
      <c r="L88" s="1" t="s">
        <v>491</v>
      </c>
      <c r="M88" s="1" t="s">
        <v>492</v>
      </c>
      <c r="N88" s="49" t="s">
        <v>521</v>
      </c>
      <c r="O88" s="1" t="s">
        <v>493</v>
      </c>
      <c r="P88" s="21" t="e">
        <f>#REF!*#REF!</f>
        <v>#REF!</v>
      </c>
      <c r="Q88" s="34" t="e">
        <f>#REF!-P88</f>
        <v>#REF!</v>
      </c>
      <c r="R88" s="34" t="e">
        <f t="shared" si="4"/>
        <v>#REF!</v>
      </c>
    </row>
    <row r="89" spans="1:18" ht="42.75" x14ac:dyDescent="0.25">
      <c r="A89" s="26">
        <v>57</v>
      </c>
      <c r="B89" s="7" t="s">
        <v>292</v>
      </c>
      <c r="C89" s="7">
        <v>10</v>
      </c>
      <c r="D89" s="28" t="s">
        <v>75</v>
      </c>
      <c r="E89" s="29">
        <v>2014</v>
      </c>
      <c r="F89" s="27" t="s">
        <v>154</v>
      </c>
      <c r="G89" s="29">
        <v>4</v>
      </c>
      <c r="H89" s="38">
        <v>5998.6293749999995</v>
      </c>
      <c r="I89" s="38">
        <f>H89*G89</f>
        <v>23994.517499999998</v>
      </c>
      <c r="J89" s="27" t="s">
        <v>517</v>
      </c>
      <c r="K89" s="27" t="s">
        <v>504</v>
      </c>
      <c r="L89" s="1" t="s">
        <v>491</v>
      </c>
      <c r="M89" s="1" t="s">
        <v>492</v>
      </c>
      <c r="N89" s="49" t="s">
        <v>521</v>
      </c>
      <c r="O89" s="1" t="s">
        <v>493</v>
      </c>
      <c r="P89" s="21" t="e">
        <f>#REF!*#REF!</f>
        <v>#REF!</v>
      </c>
      <c r="Q89" s="34" t="e">
        <f>#REF!-P89</f>
        <v>#REF!</v>
      </c>
      <c r="R89" s="34" t="e">
        <f t="shared" si="4"/>
        <v>#REF!</v>
      </c>
    </row>
    <row r="90" spans="1:18" ht="42.75" x14ac:dyDescent="0.25">
      <c r="A90" s="26">
        <f t="shared" si="3"/>
        <v>58</v>
      </c>
      <c r="B90" s="7" t="s">
        <v>293</v>
      </c>
      <c r="C90" s="7">
        <v>10</v>
      </c>
      <c r="D90" s="28" t="s">
        <v>76</v>
      </c>
      <c r="E90" s="29">
        <v>2013</v>
      </c>
      <c r="F90" s="27" t="s">
        <v>154</v>
      </c>
      <c r="G90" s="29">
        <v>3</v>
      </c>
      <c r="H90" s="38">
        <v>3267.5050000000001</v>
      </c>
      <c r="I90" s="38">
        <f>H90*G90</f>
        <v>9802.5149999999994</v>
      </c>
      <c r="J90" s="27" t="s">
        <v>517</v>
      </c>
      <c r="K90" s="27" t="s">
        <v>504</v>
      </c>
      <c r="L90" s="1" t="s">
        <v>491</v>
      </c>
      <c r="M90" s="1" t="s">
        <v>492</v>
      </c>
      <c r="N90" s="49" t="s">
        <v>521</v>
      </c>
      <c r="O90" s="1" t="s">
        <v>493</v>
      </c>
      <c r="P90" s="21" t="e">
        <f>#REF!*#REF!</f>
        <v>#REF!</v>
      </c>
      <c r="Q90" s="34" t="e">
        <f>#REF!-P90</f>
        <v>#REF!</v>
      </c>
      <c r="R90" s="34" t="e">
        <f t="shared" si="4"/>
        <v>#REF!</v>
      </c>
    </row>
    <row r="91" spans="1:18" ht="42.75" x14ac:dyDescent="0.25">
      <c r="A91" s="26">
        <v>58</v>
      </c>
      <c r="B91" s="7" t="s">
        <v>294</v>
      </c>
      <c r="C91" s="7">
        <v>10</v>
      </c>
      <c r="D91" s="28" t="s">
        <v>77</v>
      </c>
      <c r="E91" s="29">
        <v>2014</v>
      </c>
      <c r="F91" s="27" t="s">
        <v>154</v>
      </c>
      <c r="G91" s="29">
        <v>1</v>
      </c>
      <c r="H91" s="38">
        <v>6516.36</v>
      </c>
      <c r="I91" s="38">
        <f>H91*G91</f>
        <v>6516.36</v>
      </c>
      <c r="J91" s="27" t="s">
        <v>517</v>
      </c>
      <c r="K91" s="27" t="s">
        <v>504</v>
      </c>
      <c r="L91" s="1" t="s">
        <v>491</v>
      </c>
      <c r="M91" s="1" t="s">
        <v>492</v>
      </c>
      <c r="N91" s="49" t="s">
        <v>521</v>
      </c>
      <c r="O91" s="1" t="s">
        <v>493</v>
      </c>
      <c r="P91" s="21" t="e">
        <f>#REF!*#REF!</f>
        <v>#REF!</v>
      </c>
      <c r="Q91" s="34" t="e">
        <f>#REF!-P91</f>
        <v>#REF!</v>
      </c>
      <c r="R91" s="34" t="e">
        <f t="shared" si="4"/>
        <v>#REF!</v>
      </c>
    </row>
    <row r="92" spans="1:18" ht="42.75" x14ac:dyDescent="0.25">
      <c r="A92" s="26">
        <v>59</v>
      </c>
      <c r="B92" s="7" t="s">
        <v>295</v>
      </c>
      <c r="C92" s="7">
        <v>10</v>
      </c>
      <c r="D92" s="28" t="s">
        <v>78</v>
      </c>
      <c r="E92" s="29">
        <v>2013</v>
      </c>
      <c r="F92" s="27" t="s">
        <v>154</v>
      </c>
      <c r="G92" s="29">
        <v>2</v>
      </c>
      <c r="H92" s="38">
        <v>4164.5887499999999</v>
      </c>
      <c r="I92" s="38">
        <f>H92*G92</f>
        <v>8329.1774999999998</v>
      </c>
      <c r="J92" s="27" t="s">
        <v>517</v>
      </c>
      <c r="K92" s="27" t="s">
        <v>504</v>
      </c>
      <c r="L92" s="1" t="s">
        <v>491</v>
      </c>
      <c r="M92" s="1" t="s">
        <v>492</v>
      </c>
      <c r="N92" s="49" t="s">
        <v>521</v>
      </c>
      <c r="O92" s="1" t="s">
        <v>493</v>
      </c>
      <c r="P92" s="21" t="e">
        <f>#REF!*#REF!</f>
        <v>#REF!</v>
      </c>
      <c r="Q92" s="34" t="e">
        <f>#REF!-P92</f>
        <v>#REF!</v>
      </c>
      <c r="R92" s="34" t="e">
        <f t="shared" si="4"/>
        <v>#REF!</v>
      </c>
    </row>
    <row r="93" spans="1:18" ht="42.75" x14ac:dyDescent="0.25">
      <c r="A93" s="26">
        <v>60</v>
      </c>
      <c r="B93" s="7" t="s">
        <v>296</v>
      </c>
      <c r="C93" s="7">
        <v>10</v>
      </c>
      <c r="D93" s="28" t="s">
        <v>79</v>
      </c>
      <c r="E93" s="29">
        <v>2011</v>
      </c>
      <c r="F93" s="27" t="s">
        <v>154</v>
      </c>
      <c r="G93" s="29">
        <v>3</v>
      </c>
      <c r="H93" s="38">
        <v>7273.1175000000003</v>
      </c>
      <c r="I93" s="38">
        <f>H93*G93</f>
        <v>21819.352500000001</v>
      </c>
      <c r="J93" s="27" t="s">
        <v>517</v>
      </c>
      <c r="K93" s="27" t="s">
        <v>504</v>
      </c>
      <c r="L93" s="1" t="s">
        <v>491</v>
      </c>
      <c r="M93" s="1" t="s">
        <v>492</v>
      </c>
      <c r="N93" s="49" t="s">
        <v>521</v>
      </c>
      <c r="O93" s="1" t="s">
        <v>493</v>
      </c>
      <c r="P93" s="21" t="e">
        <f>#REF!*#REF!</f>
        <v>#REF!</v>
      </c>
      <c r="Q93" s="34" t="e">
        <f>#REF!-P93</f>
        <v>#REF!</v>
      </c>
      <c r="R93" s="34" t="e">
        <f t="shared" si="4"/>
        <v>#REF!</v>
      </c>
    </row>
    <row r="94" spans="1:18" ht="42.75" x14ac:dyDescent="0.25">
      <c r="A94" s="26">
        <f t="shared" si="3"/>
        <v>61</v>
      </c>
      <c r="B94" s="7" t="s">
        <v>297</v>
      </c>
      <c r="C94" s="7">
        <v>10</v>
      </c>
      <c r="D94" s="28" t="s">
        <v>80</v>
      </c>
      <c r="E94" s="29">
        <v>2012</v>
      </c>
      <c r="F94" s="27" t="s">
        <v>154</v>
      </c>
      <c r="G94" s="29">
        <v>3</v>
      </c>
      <c r="H94" s="38">
        <v>10796.485000000001</v>
      </c>
      <c r="I94" s="38">
        <f>H94*G94</f>
        <v>32389.455000000002</v>
      </c>
      <c r="J94" s="27" t="s">
        <v>517</v>
      </c>
      <c r="K94" s="27" t="s">
        <v>504</v>
      </c>
      <c r="L94" s="1" t="s">
        <v>491</v>
      </c>
      <c r="M94" s="1" t="s">
        <v>492</v>
      </c>
      <c r="N94" s="49" t="s">
        <v>521</v>
      </c>
      <c r="O94" s="1" t="s">
        <v>493</v>
      </c>
      <c r="P94" s="21" t="e">
        <f>#REF!*#REF!</f>
        <v>#REF!</v>
      </c>
      <c r="Q94" s="34" t="e">
        <f>#REF!-P94</f>
        <v>#REF!</v>
      </c>
      <c r="R94" s="34" t="e">
        <f t="shared" si="4"/>
        <v>#REF!</v>
      </c>
    </row>
    <row r="95" spans="1:18" ht="42.75" x14ac:dyDescent="0.25">
      <c r="A95" s="26">
        <v>61</v>
      </c>
      <c r="B95" s="7" t="s">
        <v>298</v>
      </c>
      <c r="C95" s="7">
        <v>10</v>
      </c>
      <c r="D95" s="28" t="s">
        <v>81</v>
      </c>
      <c r="E95" s="29">
        <v>2011</v>
      </c>
      <c r="F95" s="27" t="s">
        <v>154</v>
      </c>
      <c r="G95" s="29">
        <v>2</v>
      </c>
      <c r="H95" s="38">
        <v>1787.415</v>
      </c>
      <c r="I95" s="38">
        <f>H95*G95</f>
        <v>3574.83</v>
      </c>
      <c r="J95" s="27" t="s">
        <v>517</v>
      </c>
      <c r="K95" s="27" t="s">
        <v>483</v>
      </c>
      <c r="L95" s="1" t="s">
        <v>491</v>
      </c>
      <c r="M95" s="1" t="s">
        <v>492</v>
      </c>
      <c r="N95" s="49" t="s">
        <v>521</v>
      </c>
      <c r="O95" s="1" t="s">
        <v>493</v>
      </c>
      <c r="P95" s="21" t="e">
        <f>#REF!*#REF!</f>
        <v>#REF!</v>
      </c>
      <c r="Q95" s="34" t="e">
        <f>#REF!-P95</f>
        <v>#REF!</v>
      </c>
      <c r="R95" s="34" t="e">
        <f t="shared" si="4"/>
        <v>#REF!</v>
      </c>
    </row>
    <row r="96" spans="1:18" ht="42.75" x14ac:dyDescent="0.25">
      <c r="A96" s="26">
        <v>62</v>
      </c>
      <c r="B96" s="7" t="s">
        <v>299</v>
      </c>
      <c r="C96" s="7">
        <v>10</v>
      </c>
      <c r="D96" s="28" t="s">
        <v>82</v>
      </c>
      <c r="E96" s="29">
        <v>2014</v>
      </c>
      <c r="F96" s="27" t="s">
        <v>154</v>
      </c>
      <c r="G96" s="29">
        <v>1</v>
      </c>
      <c r="H96" s="38">
        <v>6834.2625000000007</v>
      </c>
      <c r="I96" s="38">
        <f>H96*G96</f>
        <v>6834.2625000000007</v>
      </c>
      <c r="J96" s="27" t="s">
        <v>517</v>
      </c>
      <c r="K96" s="27" t="s">
        <v>504</v>
      </c>
      <c r="L96" s="1" t="s">
        <v>491</v>
      </c>
      <c r="M96" s="1" t="s">
        <v>492</v>
      </c>
      <c r="N96" s="49" t="s">
        <v>521</v>
      </c>
      <c r="O96" s="1" t="s">
        <v>493</v>
      </c>
      <c r="P96" s="21" t="e">
        <f>#REF!*#REF!</f>
        <v>#REF!</v>
      </c>
      <c r="Q96" s="34" t="e">
        <f>#REF!-P96</f>
        <v>#REF!</v>
      </c>
      <c r="R96" s="34" t="e">
        <f t="shared" si="4"/>
        <v>#REF!</v>
      </c>
    </row>
    <row r="97" spans="1:18" ht="57" x14ac:dyDescent="0.25">
      <c r="A97" s="26">
        <v>63</v>
      </c>
      <c r="B97" s="7" t="s">
        <v>300</v>
      </c>
      <c r="C97" s="7">
        <v>10</v>
      </c>
      <c r="D97" s="28" t="s">
        <v>83</v>
      </c>
      <c r="E97" s="29">
        <v>2014</v>
      </c>
      <c r="F97" s="27" t="s">
        <v>154</v>
      </c>
      <c r="G97" s="29">
        <v>2</v>
      </c>
      <c r="H97" s="38">
        <v>302175.07874999999</v>
      </c>
      <c r="I97" s="38">
        <f>H97*G97</f>
        <v>604350.15749999997</v>
      </c>
      <c r="J97" s="27" t="s">
        <v>517</v>
      </c>
      <c r="K97" s="27" t="s">
        <v>504</v>
      </c>
      <c r="L97" s="1" t="s">
        <v>491</v>
      </c>
      <c r="M97" s="1" t="s">
        <v>492</v>
      </c>
      <c r="N97" s="49" t="s">
        <v>521</v>
      </c>
      <c r="O97" s="1" t="s">
        <v>493</v>
      </c>
      <c r="P97" s="21" t="e">
        <f>#REF!*#REF!</f>
        <v>#REF!</v>
      </c>
      <c r="Q97" s="34" t="e">
        <f>#REF!-P97</f>
        <v>#REF!</v>
      </c>
      <c r="R97" s="34" t="e">
        <f t="shared" si="4"/>
        <v>#REF!</v>
      </c>
    </row>
    <row r="98" spans="1:18" ht="42.75" x14ac:dyDescent="0.25">
      <c r="A98" s="26">
        <f t="shared" si="3"/>
        <v>64</v>
      </c>
      <c r="B98" s="7" t="s">
        <v>301</v>
      </c>
      <c r="C98" s="7">
        <v>10</v>
      </c>
      <c r="D98" s="28" t="s">
        <v>84</v>
      </c>
      <c r="E98" s="29">
        <v>2011</v>
      </c>
      <c r="F98" s="27" t="s">
        <v>154</v>
      </c>
      <c r="G98" s="29">
        <v>2</v>
      </c>
      <c r="H98" s="38">
        <v>6003.84</v>
      </c>
      <c r="I98" s="38">
        <f>H98*G98</f>
        <v>12007.68</v>
      </c>
      <c r="J98" s="27" t="s">
        <v>517</v>
      </c>
      <c r="K98" s="27" t="s">
        <v>503</v>
      </c>
      <c r="L98" s="1" t="s">
        <v>491</v>
      </c>
      <c r="M98" s="1" t="s">
        <v>492</v>
      </c>
      <c r="N98" s="49" t="s">
        <v>521</v>
      </c>
      <c r="O98" s="1" t="s">
        <v>493</v>
      </c>
      <c r="P98" s="21" t="e">
        <f>#REF!*#REF!</f>
        <v>#REF!</v>
      </c>
      <c r="Q98" s="34" t="e">
        <f>#REF!-P98</f>
        <v>#REF!</v>
      </c>
      <c r="R98" s="34" t="e">
        <f t="shared" si="4"/>
        <v>#REF!</v>
      </c>
    </row>
    <row r="99" spans="1:18" ht="42.75" x14ac:dyDescent="0.25">
      <c r="A99" s="26">
        <v>64</v>
      </c>
      <c r="B99" s="7" t="s">
        <v>302</v>
      </c>
      <c r="C99" s="7">
        <v>10</v>
      </c>
      <c r="D99" s="28" t="s">
        <v>85</v>
      </c>
      <c r="E99" s="29">
        <v>2017</v>
      </c>
      <c r="F99" s="27" t="s">
        <v>154</v>
      </c>
      <c r="G99" s="29">
        <v>3</v>
      </c>
      <c r="H99" s="38">
        <v>38535</v>
      </c>
      <c r="I99" s="38">
        <f>H99*G99</f>
        <v>115605</v>
      </c>
      <c r="J99" s="27" t="s">
        <v>517</v>
      </c>
      <c r="K99" s="27" t="s">
        <v>507</v>
      </c>
      <c r="L99" s="1" t="s">
        <v>491</v>
      </c>
      <c r="M99" s="1" t="s">
        <v>492</v>
      </c>
      <c r="N99" s="49" t="s">
        <v>521</v>
      </c>
      <c r="O99" s="1" t="s">
        <v>493</v>
      </c>
      <c r="P99" s="21" t="e">
        <f>#REF!*#REF!</f>
        <v>#REF!</v>
      </c>
      <c r="Q99" s="34" t="e">
        <f>#REF!-P99</f>
        <v>#REF!</v>
      </c>
      <c r="R99" s="34" t="e">
        <f t="shared" si="4"/>
        <v>#REF!</v>
      </c>
    </row>
    <row r="100" spans="1:18" ht="42.75" x14ac:dyDescent="0.25">
      <c r="A100" s="26">
        <v>65</v>
      </c>
      <c r="B100" s="7" t="s">
        <v>303</v>
      </c>
      <c r="C100" s="7">
        <v>10</v>
      </c>
      <c r="D100" s="28" t="s">
        <v>86</v>
      </c>
      <c r="E100" s="29">
        <v>2013</v>
      </c>
      <c r="F100" s="27" t="s">
        <v>154</v>
      </c>
      <c r="G100" s="29">
        <v>1</v>
      </c>
      <c r="H100" s="38">
        <v>12666.675000000001</v>
      </c>
      <c r="I100" s="38">
        <f>H100*G100</f>
        <v>12666.675000000001</v>
      </c>
      <c r="J100" s="27" t="s">
        <v>517</v>
      </c>
      <c r="K100" s="27" t="s">
        <v>504</v>
      </c>
      <c r="L100" s="1" t="s">
        <v>491</v>
      </c>
      <c r="M100" s="1" t="s">
        <v>492</v>
      </c>
      <c r="N100" s="49" t="s">
        <v>521</v>
      </c>
      <c r="O100" s="1" t="s">
        <v>493</v>
      </c>
      <c r="P100" s="21" t="e">
        <f>#REF!*#REF!</f>
        <v>#REF!</v>
      </c>
      <c r="Q100" s="34" t="e">
        <f>#REF!-P100</f>
        <v>#REF!</v>
      </c>
      <c r="R100" s="34" t="e">
        <f t="shared" si="4"/>
        <v>#REF!</v>
      </c>
    </row>
    <row r="101" spans="1:18" ht="42.75" x14ac:dyDescent="0.25">
      <c r="A101" s="26">
        <v>66</v>
      </c>
      <c r="B101" s="7" t="s">
        <v>304</v>
      </c>
      <c r="C101" s="7">
        <v>10</v>
      </c>
      <c r="D101" s="28" t="s">
        <v>87</v>
      </c>
      <c r="E101" s="29">
        <v>2011</v>
      </c>
      <c r="F101" s="27" t="s">
        <v>154</v>
      </c>
      <c r="G101" s="29">
        <v>1</v>
      </c>
      <c r="H101" s="38">
        <v>19157.857500000002</v>
      </c>
      <c r="I101" s="38">
        <f>H101*G101</f>
        <v>19157.857500000002</v>
      </c>
      <c r="J101" s="27" t="s">
        <v>517</v>
      </c>
      <c r="K101" s="27" t="s">
        <v>504</v>
      </c>
      <c r="L101" s="1" t="s">
        <v>491</v>
      </c>
      <c r="M101" s="1" t="s">
        <v>492</v>
      </c>
      <c r="N101" s="49" t="s">
        <v>521</v>
      </c>
      <c r="O101" s="1" t="s">
        <v>493</v>
      </c>
      <c r="P101" s="21" t="e">
        <f>#REF!*#REF!</f>
        <v>#REF!</v>
      </c>
      <c r="Q101" s="34" t="e">
        <f>#REF!-P101</f>
        <v>#REF!</v>
      </c>
      <c r="R101" s="34" t="e">
        <f t="shared" si="4"/>
        <v>#REF!</v>
      </c>
    </row>
    <row r="102" spans="1:18" ht="42.75" x14ac:dyDescent="0.25">
      <c r="A102" s="26">
        <f t="shared" si="3"/>
        <v>67</v>
      </c>
      <c r="B102" s="7" t="s">
        <v>305</v>
      </c>
      <c r="C102" s="7">
        <v>10</v>
      </c>
      <c r="D102" s="28" t="s">
        <v>88</v>
      </c>
      <c r="E102" s="29">
        <v>2011</v>
      </c>
      <c r="F102" s="27" t="s">
        <v>154</v>
      </c>
      <c r="G102" s="29">
        <v>160</v>
      </c>
      <c r="H102" s="38">
        <v>22.114593749999997</v>
      </c>
      <c r="I102" s="38">
        <f>H102*G102</f>
        <v>3538.3349999999996</v>
      </c>
      <c r="J102" s="27" t="s">
        <v>517</v>
      </c>
      <c r="K102" s="27" t="s">
        <v>503</v>
      </c>
      <c r="L102" s="1" t="s">
        <v>491</v>
      </c>
      <c r="M102" s="1" t="s">
        <v>510</v>
      </c>
      <c r="N102" s="49" t="s">
        <v>521</v>
      </c>
      <c r="O102" s="1" t="s">
        <v>493</v>
      </c>
      <c r="P102" s="21" t="e">
        <f>#REF!*#REF!</f>
        <v>#REF!</v>
      </c>
      <c r="Q102" s="34" t="e">
        <f>#REF!-P102</f>
        <v>#REF!</v>
      </c>
      <c r="R102" s="34" t="e">
        <f t="shared" si="4"/>
        <v>#REF!</v>
      </c>
    </row>
    <row r="103" spans="1:18" ht="42.75" x14ac:dyDescent="0.25">
      <c r="A103" s="26">
        <v>67</v>
      </c>
      <c r="B103" s="7" t="s">
        <v>306</v>
      </c>
      <c r="C103" s="7">
        <v>10</v>
      </c>
      <c r="D103" s="28" t="s">
        <v>89</v>
      </c>
      <c r="E103" s="29">
        <v>2017</v>
      </c>
      <c r="F103" s="27" t="s">
        <v>154</v>
      </c>
      <c r="G103" s="29">
        <v>6</v>
      </c>
      <c r="H103" s="38">
        <v>608.1</v>
      </c>
      <c r="I103" s="38">
        <f>H103*G103</f>
        <v>3648.6000000000004</v>
      </c>
      <c r="J103" s="27" t="s">
        <v>517</v>
      </c>
      <c r="K103" s="27" t="s">
        <v>155</v>
      </c>
      <c r="L103" s="1" t="s">
        <v>491</v>
      </c>
      <c r="M103" s="1" t="s">
        <v>492</v>
      </c>
      <c r="N103" s="49" t="s">
        <v>521</v>
      </c>
      <c r="O103" s="1" t="s">
        <v>493</v>
      </c>
      <c r="P103" s="21" t="e">
        <f>#REF!*#REF!</f>
        <v>#REF!</v>
      </c>
      <c r="Q103" s="34" t="e">
        <f>#REF!-P103</f>
        <v>#REF!</v>
      </c>
      <c r="R103" s="34" t="e">
        <f t="shared" si="4"/>
        <v>#REF!</v>
      </c>
    </row>
    <row r="104" spans="1:18" ht="42.75" x14ac:dyDescent="0.25">
      <c r="A104" s="26">
        <v>68</v>
      </c>
      <c r="B104" s="7" t="s">
        <v>307</v>
      </c>
      <c r="C104" s="7">
        <v>10</v>
      </c>
      <c r="D104" s="28" t="s">
        <v>90</v>
      </c>
      <c r="E104" s="29">
        <v>2014</v>
      </c>
      <c r="F104" s="27" t="s">
        <v>154</v>
      </c>
      <c r="G104" s="29">
        <v>941</v>
      </c>
      <c r="H104" s="38">
        <v>228.81</v>
      </c>
      <c r="I104" s="38">
        <f>H104*G104</f>
        <v>215310.21</v>
      </c>
      <c r="J104" s="27" t="s">
        <v>517</v>
      </c>
      <c r="K104" s="27" t="s">
        <v>155</v>
      </c>
      <c r="L104" s="1" t="s">
        <v>491</v>
      </c>
      <c r="M104" s="1" t="s">
        <v>492</v>
      </c>
      <c r="N104" s="49" t="s">
        <v>521</v>
      </c>
      <c r="O104" s="1" t="s">
        <v>493</v>
      </c>
      <c r="P104" s="21" t="e">
        <f>#REF!*#REF!</f>
        <v>#REF!</v>
      </c>
      <c r="Q104" s="34" t="e">
        <f>#REF!-P104</f>
        <v>#REF!</v>
      </c>
      <c r="R104" s="34" t="e">
        <f t="shared" si="4"/>
        <v>#REF!</v>
      </c>
    </row>
    <row r="105" spans="1:18" ht="42.75" x14ac:dyDescent="0.25">
      <c r="A105" s="26">
        <v>69</v>
      </c>
      <c r="B105" s="7" t="s">
        <v>308</v>
      </c>
      <c r="C105" s="7">
        <v>10</v>
      </c>
      <c r="D105" s="28" t="s">
        <v>91</v>
      </c>
      <c r="E105" s="29">
        <v>2016</v>
      </c>
      <c r="F105" s="27" t="s">
        <v>154</v>
      </c>
      <c r="G105" s="29">
        <v>123</v>
      </c>
      <c r="H105" s="38">
        <v>956.0757142857143</v>
      </c>
      <c r="I105" s="38">
        <f>H105*G105</f>
        <v>117597.31285714285</v>
      </c>
      <c r="J105" s="27" t="s">
        <v>517</v>
      </c>
      <c r="K105" s="27" t="s">
        <v>155</v>
      </c>
      <c r="L105" s="1" t="s">
        <v>491</v>
      </c>
      <c r="M105" s="1" t="s">
        <v>492</v>
      </c>
      <c r="N105" s="49" t="s">
        <v>521</v>
      </c>
      <c r="O105" s="1" t="s">
        <v>493</v>
      </c>
      <c r="P105" s="34" t="e">
        <f>#REF!*#REF!</f>
        <v>#REF!</v>
      </c>
      <c r="Q105" s="34" t="e">
        <f>#REF!-P105</f>
        <v>#REF!</v>
      </c>
      <c r="R105" s="34" t="e">
        <f t="shared" si="4"/>
        <v>#REF!</v>
      </c>
    </row>
    <row r="106" spans="1:18" ht="42.75" x14ac:dyDescent="0.25">
      <c r="A106" s="26">
        <f t="shared" si="3"/>
        <v>70</v>
      </c>
      <c r="B106" s="7" t="s">
        <v>309</v>
      </c>
      <c r="C106" s="7">
        <v>10</v>
      </c>
      <c r="D106" s="28" t="s">
        <v>92</v>
      </c>
      <c r="E106" s="29">
        <v>2013</v>
      </c>
      <c r="F106" s="27" t="s">
        <v>154</v>
      </c>
      <c r="G106" s="29">
        <v>17</v>
      </c>
      <c r="H106" s="38">
        <v>381.255</v>
      </c>
      <c r="I106" s="38">
        <f>H106*G106</f>
        <v>6481.335</v>
      </c>
      <c r="J106" s="27" t="s">
        <v>517</v>
      </c>
      <c r="K106" s="27" t="s">
        <v>155</v>
      </c>
      <c r="L106" s="1" t="s">
        <v>491</v>
      </c>
      <c r="M106" s="1" t="s">
        <v>492</v>
      </c>
      <c r="N106" s="49" t="s">
        <v>521</v>
      </c>
      <c r="O106" s="1" t="s">
        <v>493</v>
      </c>
      <c r="P106" s="21" t="e">
        <f>#REF!*#REF!</f>
        <v>#REF!</v>
      </c>
      <c r="Q106" s="34" t="e">
        <f>#REF!-P106</f>
        <v>#REF!</v>
      </c>
      <c r="R106" s="34" t="e">
        <f t="shared" si="4"/>
        <v>#REF!</v>
      </c>
    </row>
    <row r="107" spans="1:18" ht="42.75" x14ac:dyDescent="0.25">
      <c r="A107" s="26">
        <v>70</v>
      </c>
      <c r="B107" s="7" t="s">
        <v>310</v>
      </c>
      <c r="C107" s="7">
        <v>10</v>
      </c>
      <c r="D107" s="28" t="s">
        <v>93</v>
      </c>
      <c r="E107" s="29">
        <v>2014</v>
      </c>
      <c r="F107" s="27" t="s">
        <v>154</v>
      </c>
      <c r="G107" s="29">
        <v>303</v>
      </c>
      <c r="H107" s="38">
        <v>300.42</v>
      </c>
      <c r="I107" s="38">
        <f>H107*G107</f>
        <v>91027.260000000009</v>
      </c>
      <c r="J107" s="27" t="s">
        <v>517</v>
      </c>
      <c r="K107" s="27" t="s">
        <v>155</v>
      </c>
      <c r="L107" s="1" t="s">
        <v>491</v>
      </c>
      <c r="M107" s="1" t="s">
        <v>492</v>
      </c>
      <c r="N107" s="49" t="s">
        <v>521</v>
      </c>
      <c r="O107" s="1" t="s">
        <v>493</v>
      </c>
      <c r="P107" s="21" t="e">
        <f>#REF!*#REF!</f>
        <v>#REF!</v>
      </c>
      <c r="Q107" s="34" t="e">
        <f>#REF!-P107</f>
        <v>#REF!</v>
      </c>
      <c r="R107" s="34" t="e">
        <f t="shared" si="4"/>
        <v>#REF!</v>
      </c>
    </row>
    <row r="108" spans="1:18" ht="42.75" x14ac:dyDescent="0.25">
      <c r="A108" s="26">
        <v>71</v>
      </c>
      <c r="B108" s="7" t="s">
        <v>311</v>
      </c>
      <c r="C108" s="7">
        <v>10</v>
      </c>
      <c r="D108" s="28" t="s">
        <v>94</v>
      </c>
      <c r="E108" s="29">
        <v>2014</v>
      </c>
      <c r="F108" s="27" t="s">
        <v>154</v>
      </c>
      <c r="G108" s="29">
        <v>28</v>
      </c>
      <c r="H108" s="38">
        <v>241.83321428571429</v>
      </c>
      <c r="I108" s="38">
        <f>H108*G108</f>
        <v>6771.33</v>
      </c>
      <c r="J108" s="27" t="s">
        <v>517</v>
      </c>
      <c r="K108" s="27" t="s">
        <v>155</v>
      </c>
      <c r="L108" s="1" t="s">
        <v>491</v>
      </c>
      <c r="M108" s="1" t="s">
        <v>492</v>
      </c>
      <c r="N108" s="49" t="s">
        <v>521</v>
      </c>
      <c r="O108" s="1" t="s">
        <v>493</v>
      </c>
      <c r="P108" s="21" t="e">
        <f>#REF!*#REF!</f>
        <v>#REF!</v>
      </c>
      <c r="Q108" s="34" t="e">
        <f>#REF!-P108</f>
        <v>#REF!</v>
      </c>
      <c r="R108" s="34" t="e">
        <f t="shared" si="4"/>
        <v>#REF!</v>
      </c>
    </row>
    <row r="109" spans="1:18" ht="42.75" x14ac:dyDescent="0.25">
      <c r="A109" s="26">
        <v>72</v>
      </c>
      <c r="B109" s="7" t="s">
        <v>312</v>
      </c>
      <c r="C109" s="7">
        <v>10</v>
      </c>
      <c r="D109" s="28" t="s">
        <v>95</v>
      </c>
      <c r="E109" s="29">
        <v>2014</v>
      </c>
      <c r="F109" s="27" t="s">
        <v>154</v>
      </c>
      <c r="G109" s="29">
        <v>102</v>
      </c>
      <c r="H109" s="38">
        <v>335.0542647058823</v>
      </c>
      <c r="I109" s="38">
        <f>H109*G109</f>
        <v>34175.534999999996</v>
      </c>
      <c r="J109" s="27" t="s">
        <v>517</v>
      </c>
      <c r="K109" s="27" t="s">
        <v>155</v>
      </c>
      <c r="L109" s="1" t="s">
        <v>491</v>
      </c>
      <c r="M109" s="1" t="s">
        <v>492</v>
      </c>
      <c r="N109" s="49" t="s">
        <v>521</v>
      </c>
      <c r="O109" s="1" t="s">
        <v>493</v>
      </c>
      <c r="P109" s="21" t="e">
        <f>#REF!*#REF!</f>
        <v>#REF!</v>
      </c>
      <c r="Q109" s="34" t="e">
        <f>#REF!-P109</f>
        <v>#REF!</v>
      </c>
      <c r="R109" s="34" t="e">
        <f t="shared" si="4"/>
        <v>#REF!</v>
      </c>
    </row>
    <row r="110" spans="1:18" ht="71.25" x14ac:dyDescent="0.25">
      <c r="A110" s="26">
        <f t="shared" si="3"/>
        <v>73</v>
      </c>
      <c r="B110" s="7" t="s">
        <v>313</v>
      </c>
      <c r="C110" s="7">
        <v>10</v>
      </c>
      <c r="D110" s="28" t="s">
        <v>520</v>
      </c>
      <c r="E110" s="29">
        <v>2015</v>
      </c>
      <c r="F110" s="27" t="s">
        <v>154</v>
      </c>
      <c r="G110" s="29">
        <v>1</v>
      </c>
      <c r="H110" s="38">
        <v>11446.432499999999</v>
      </c>
      <c r="I110" s="38">
        <f>H110*G110</f>
        <v>11446.432499999999</v>
      </c>
      <c r="J110" s="27" t="s">
        <v>517</v>
      </c>
      <c r="K110" s="27" t="s">
        <v>503</v>
      </c>
      <c r="L110" s="1" t="s">
        <v>491</v>
      </c>
      <c r="M110" s="1" t="s">
        <v>492</v>
      </c>
      <c r="N110" s="49" t="s">
        <v>521</v>
      </c>
      <c r="O110" s="1" t="s">
        <v>493</v>
      </c>
      <c r="P110" s="21" t="e">
        <f>#REF!*#REF!</f>
        <v>#REF!</v>
      </c>
      <c r="Q110" s="34" t="e">
        <f>#REF!-P110</f>
        <v>#REF!</v>
      </c>
      <c r="R110" s="34" t="e">
        <f t="shared" si="4"/>
        <v>#REF!</v>
      </c>
    </row>
    <row r="111" spans="1:18" ht="71.25" x14ac:dyDescent="0.25">
      <c r="A111" s="26">
        <v>73</v>
      </c>
      <c r="B111" s="7" t="s">
        <v>314</v>
      </c>
      <c r="C111" s="7">
        <v>10</v>
      </c>
      <c r="D111" s="28" t="s">
        <v>96</v>
      </c>
      <c r="E111" s="29">
        <v>2013</v>
      </c>
      <c r="F111" s="27" t="s">
        <v>154</v>
      </c>
      <c r="G111" s="29">
        <v>2</v>
      </c>
      <c r="H111" s="38">
        <v>8834.9475000000002</v>
      </c>
      <c r="I111" s="38">
        <f>H111*G111</f>
        <v>17669.895</v>
      </c>
      <c r="J111" s="27" t="s">
        <v>517</v>
      </c>
      <c r="K111" s="27" t="s">
        <v>503</v>
      </c>
      <c r="L111" s="1" t="s">
        <v>491</v>
      </c>
      <c r="M111" s="1" t="s">
        <v>492</v>
      </c>
      <c r="N111" s="49" t="s">
        <v>521</v>
      </c>
      <c r="O111" s="1" t="s">
        <v>493</v>
      </c>
      <c r="P111" s="21" t="e">
        <f>#REF!*#REF!</f>
        <v>#REF!</v>
      </c>
      <c r="Q111" s="34" t="e">
        <f>#REF!-P111</f>
        <v>#REF!</v>
      </c>
      <c r="R111" s="34" t="e">
        <f t="shared" si="4"/>
        <v>#REF!</v>
      </c>
    </row>
    <row r="112" spans="1:18" ht="42.75" x14ac:dyDescent="0.25">
      <c r="A112" s="26">
        <v>74</v>
      </c>
      <c r="B112" s="7" t="s">
        <v>315</v>
      </c>
      <c r="C112" s="7">
        <v>10</v>
      </c>
      <c r="D112" s="28" t="s">
        <v>97</v>
      </c>
      <c r="E112" s="29">
        <v>2015</v>
      </c>
      <c r="F112" s="27" t="s">
        <v>154</v>
      </c>
      <c r="G112" s="29">
        <v>1</v>
      </c>
      <c r="H112" s="38">
        <v>12468.974999999999</v>
      </c>
      <c r="I112" s="38">
        <f>H112*G112</f>
        <v>12468.974999999999</v>
      </c>
      <c r="J112" s="27" t="s">
        <v>517</v>
      </c>
      <c r="K112" s="27" t="s">
        <v>503</v>
      </c>
      <c r="L112" s="1" t="s">
        <v>491</v>
      </c>
      <c r="M112" s="1" t="s">
        <v>492</v>
      </c>
      <c r="N112" s="49" t="s">
        <v>521</v>
      </c>
      <c r="O112" s="1" t="s">
        <v>493</v>
      </c>
      <c r="P112" s="21" t="e">
        <f>#REF!*#REF!</f>
        <v>#REF!</v>
      </c>
      <c r="Q112" s="34" t="e">
        <f>#REF!-P112</f>
        <v>#REF!</v>
      </c>
      <c r="R112" s="34" t="e">
        <f t="shared" si="4"/>
        <v>#REF!</v>
      </c>
    </row>
    <row r="113" spans="1:21" ht="42.75" x14ac:dyDescent="0.25">
      <c r="A113" s="26">
        <v>75</v>
      </c>
      <c r="B113" s="7" t="s">
        <v>316</v>
      </c>
      <c r="C113" s="7">
        <v>10</v>
      </c>
      <c r="D113" s="28" t="s">
        <v>98</v>
      </c>
      <c r="E113" s="29">
        <v>2015</v>
      </c>
      <c r="F113" s="27" t="s">
        <v>154</v>
      </c>
      <c r="G113" s="29">
        <v>16</v>
      </c>
      <c r="H113" s="38">
        <v>3117.4433823529412</v>
      </c>
      <c r="I113" s="38">
        <f>H113*G113</f>
        <v>49879.094117647059</v>
      </c>
      <c r="J113" s="27" t="s">
        <v>517</v>
      </c>
      <c r="K113" s="27" t="s">
        <v>503</v>
      </c>
      <c r="L113" s="1" t="s">
        <v>491</v>
      </c>
      <c r="M113" s="1" t="s">
        <v>492</v>
      </c>
      <c r="N113" s="49" t="s">
        <v>521</v>
      </c>
      <c r="O113" s="1" t="s">
        <v>493</v>
      </c>
      <c r="P113" s="21" t="e">
        <f>#REF!*#REF!</f>
        <v>#REF!</v>
      </c>
      <c r="Q113" s="34" t="e">
        <f>#REF!-P113</f>
        <v>#REF!</v>
      </c>
      <c r="R113" s="34" t="e">
        <f t="shared" si="4"/>
        <v>#REF!</v>
      </c>
      <c r="U113" s="21">
        <v>1</v>
      </c>
    </row>
    <row r="114" spans="1:21" ht="42.75" x14ac:dyDescent="0.25">
      <c r="A114" s="26">
        <f t="shared" si="3"/>
        <v>76</v>
      </c>
      <c r="B114" s="7" t="s">
        <v>317</v>
      </c>
      <c r="C114" s="7">
        <v>10</v>
      </c>
      <c r="D114" s="28" t="s">
        <v>99</v>
      </c>
      <c r="E114" s="29">
        <v>2010</v>
      </c>
      <c r="F114" s="27" t="s">
        <v>154</v>
      </c>
      <c r="G114" s="29">
        <v>1</v>
      </c>
      <c r="H114" s="38">
        <v>3437.9775</v>
      </c>
      <c r="I114" s="38">
        <f>H114*G114</f>
        <v>3437.9775</v>
      </c>
      <c r="J114" s="27" t="s">
        <v>517</v>
      </c>
      <c r="K114" s="27" t="s">
        <v>503</v>
      </c>
      <c r="L114" s="1" t="s">
        <v>491</v>
      </c>
      <c r="M114" s="1" t="s">
        <v>492</v>
      </c>
      <c r="N114" s="49" t="s">
        <v>521</v>
      </c>
      <c r="O114" s="1" t="s">
        <v>493</v>
      </c>
      <c r="P114" s="21" t="e">
        <f>#REF!*#REF!</f>
        <v>#REF!</v>
      </c>
      <c r="Q114" s="34" t="e">
        <f>#REF!-P114</f>
        <v>#REF!</v>
      </c>
      <c r="R114" s="34" t="e">
        <f t="shared" si="4"/>
        <v>#REF!</v>
      </c>
    </row>
    <row r="115" spans="1:21" ht="42.75" x14ac:dyDescent="0.25">
      <c r="A115" s="26">
        <v>76</v>
      </c>
      <c r="B115" s="7" t="s">
        <v>318</v>
      </c>
      <c r="C115" s="7">
        <v>10</v>
      </c>
      <c r="D115" s="28" t="s">
        <v>100</v>
      </c>
      <c r="E115" s="29">
        <v>2014</v>
      </c>
      <c r="F115" s="27" t="s">
        <v>154</v>
      </c>
      <c r="G115" s="29">
        <v>4</v>
      </c>
      <c r="H115" s="38">
        <v>2209.4868750000001</v>
      </c>
      <c r="I115" s="38">
        <f>H115*G115</f>
        <v>8837.9475000000002</v>
      </c>
      <c r="J115" s="27" t="s">
        <v>517</v>
      </c>
      <c r="K115" s="27" t="s">
        <v>503</v>
      </c>
      <c r="L115" s="1" t="s">
        <v>491</v>
      </c>
      <c r="M115" s="1" t="s">
        <v>492</v>
      </c>
      <c r="N115" s="49" t="s">
        <v>521</v>
      </c>
      <c r="O115" s="1" t="s">
        <v>493</v>
      </c>
      <c r="P115" s="21" t="e">
        <f>#REF!*#REF!</f>
        <v>#REF!</v>
      </c>
      <c r="Q115" s="34" t="e">
        <f>#REF!-P115</f>
        <v>#REF!</v>
      </c>
      <c r="R115" s="34" t="e">
        <f t="shared" si="4"/>
        <v>#REF!</v>
      </c>
    </row>
    <row r="116" spans="1:21" ht="57" x14ac:dyDescent="0.25">
      <c r="A116" s="26">
        <v>77</v>
      </c>
      <c r="B116" s="7" t="s">
        <v>319</v>
      </c>
      <c r="C116" s="7">
        <v>10</v>
      </c>
      <c r="D116" s="28" t="s">
        <v>101</v>
      </c>
      <c r="E116" s="29">
        <v>2017</v>
      </c>
      <c r="F116" s="27" t="s">
        <v>154</v>
      </c>
      <c r="G116" s="29">
        <v>1</v>
      </c>
      <c r="H116" s="38">
        <v>5922</v>
      </c>
      <c r="I116" s="38">
        <f>H116*G116</f>
        <v>5922</v>
      </c>
      <c r="J116" s="27" t="s">
        <v>517</v>
      </c>
      <c r="K116" s="27" t="s">
        <v>503</v>
      </c>
      <c r="L116" s="1" t="s">
        <v>491</v>
      </c>
      <c r="M116" s="1" t="s">
        <v>492</v>
      </c>
      <c r="N116" s="49" t="s">
        <v>521</v>
      </c>
      <c r="O116" s="1" t="s">
        <v>493</v>
      </c>
      <c r="P116" s="21" t="e">
        <f>#REF!*#REF!</f>
        <v>#REF!</v>
      </c>
      <c r="Q116" s="34" t="e">
        <f>#REF!-P116</f>
        <v>#REF!</v>
      </c>
      <c r="R116" s="34" t="e">
        <f t="shared" si="4"/>
        <v>#REF!</v>
      </c>
    </row>
    <row r="117" spans="1:21" ht="42.75" x14ac:dyDescent="0.25">
      <c r="A117" s="26">
        <v>78</v>
      </c>
      <c r="B117" s="7" t="s">
        <v>320</v>
      </c>
      <c r="C117" s="7">
        <v>10</v>
      </c>
      <c r="D117" s="28" t="s">
        <v>102</v>
      </c>
      <c r="E117" s="29">
        <v>2017</v>
      </c>
      <c r="F117" s="27" t="s">
        <v>154</v>
      </c>
      <c r="G117" s="29">
        <v>7</v>
      </c>
      <c r="H117" s="38">
        <v>5895</v>
      </c>
      <c r="I117" s="38">
        <f>H117*G117</f>
        <v>41265</v>
      </c>
      <c r="J117" s="27" t="s">
        <v>517</v>
      </c>
      <c r="K117" s="27" t="s">
        <v>503</v>
      </c>
      <c r="L117" s="1" t="s">
        <v>491</v>
      </c>
      <c r="M117" s="1" t="s">
        <v>492</v>
      </c>
      <c r="N117" s="49" t="s">
        <v>521</v>
      </c>
      <c r="O117" s="1" t="s">
        <v>493</v>
      </c>
      <c r="P117" s="21" t="e">
        <f>#REF!*#REF!</f>
        <v>#REF!</v>
      </c>
      <c r="Q117" s="34" t="e">
        <f>#REF!-P117</f>
        <v>#REF!</v>
      </c>
      <c r="R117" s="34" t="e">
        <f t="shared" si="4"/>
        <v>#REF!</v>
      </c>
    </row>
    <row r="118" spans="1:21" ht="42.75" x14ac:dyDescent="0.25">
      <c r="A118" s="26">
        <f t="shared" si="3"/>
        <v>79</v>
      </c>
      <c r="B118" s="7" t="s">
        <v>321</v>
      </c>
      <c r="C118" s="7">
        <v>10</v>
      </c>
      <c r="D118" s="28" t="s">
        <v>103</v>
      </c>
      <c r="E118" s="29">
        <v>2017</v>
      </c>
      <c r="F118" s="27" t="s">
        <v>154</v>
      </c>
      <c r="G118" s="29">
        <v>5</v>
      </c>
      <c r="H118" s="38">
        <v>6660</v>
      </c>
      <c r="I118" s="38">
        <f>H118*G118</f>
        <v>33300</v>
      </c>
      <c r="J118" s="27" t="s">
        <v>517</v>
      </c>
      <c r="K118" s="27" t="s">
        <v>503</v>
      </c>
      <c r="L118" s="1" t="s">
        <v>491</v>
      </c>
      <c r="M118" s="1" t="s">
        <v>492</v>
      </c>
      <c r="N118" s="49" t="s">
        <v>521</v>
      </c>
      <c r="O118" s="1" t="s">
        <v>493</v>
      </c>
      <c r="P118" s="21" t="e">
        <f>#REF!*#REF!</f>
        <v>#REF!</v>
      </c>
      <c r="Q118" s="34" t="e">
        <f>#REF!-P118</f>
        <v>#REF!</v>
      </c>
      <c r="R118" s="34" t="e">
        <f t="shared" si="4"/>
        <v>#REF!</v>
      </c>
    </row>
    <row r="119" spans="1:21" ht="42.75" x14ac:dyDescent="0.25">
      <c r="A119" s="26">
        <v>79</v>
      </c>
      <c r="B119" s="20">
        <v>4044</v>
      </c>
      <c r="C119" s="7">
        <v>10</v>
      </c>
      <c r="D119" s="28" t="s">
        <v>104</v>
      </c>
      <c r="E119" s="29">
        <v>2014</v>
      </c>
      <c r="F119" s="27" t="s">
        <v>154</v>
      </c>
      <c r="G119" s="29">
        <v>2</v>
      </c>
      <c r="H119" s="38">
        <v>6960.4162500000002</v>
      </c>
      <c r="I119" s="38">
        <f>H119*G119</f>
        <v>13920.8325</v>
      </c>
      <c r="J119" s="27" t="s">
        <v>517</v>
      </c>
      <c r="K119" s="27" t="s">
        <v>503</v>
      </c>
      <c r="L119" s="1" t="s">
        <v>491</v>
      </c>
      <c r="M119" s="1" t="s">
        <v>492</v>
      </c>
      <c r="N119" s="49" t="s">
        <v>521</v>
      </c>
      <c r="O119" s="1" t="s">
        <v>493</v>
      </c>
      <c r="P119" s="21" t="e">
        <f>#REF!*#REF!</f>
        <v>#REF!</v>
      </c>
      <c r="Q119" s="34" t="e">
        <f>#REF!-P119</f>
        <v>#REF!</v>
      </c>
      <c r="R119" s="34" t="e">
        <f t="shared" si="4"/>
        <v>#REF!</v>
      </c>
    </row>
    <row r="120" spans="1:21" ht="42.75" x14ac:dyDescent="0.25">
      <c r="A120" s="26">
        <v>80</v>
      </c>
      <c r="B120" s="7" t="s">
        <v>322</v>
      </c>
      <c r="C120" s="7">
        <v>10</v>
      </c>
      <c r="D120" s="28" t="s">
        <v>105</v>
      </c>
      <c r="E120" s="29">
        <v>2014</v>
      </c>
      <c r="F120" s="27" t="s">
        <v>154</v>
      </c>
      <c r="G120" s="29">
        <v>6</v>
      </c>
      <c r="H120" s="38">
        <v>3323.8649999999998</v>
      </c>
      <c r="I120" s="38">
        <f>H120*G120</f>
        <v>19943.189999999999</v>
      </c>
      <c r="J120" s="27" t="s">
        <v>517</v>
      </c>
      <c r="K120" s="27" t="s">
        <v>503</v>
      </c>
      <c r="L120" s="1" t="s">
        <v>491</v>
      </c>
      <c r="M120" s="1" t="s">
        <v>492</v>
      </c>
      <c r="N120" s="49" t="s">
        <v>521</v>
      </c>
      <c r="O120" s="1" t="s">
        <v>493</v>
      </c>
      <c r="P120" s="21" t="e">
        <f>#REF!*#REF!</f>
        <v>#REF!</v>
      </c>
      <c r="Q120" s="34" t="e">
        <f>#REF!-P120</f>
        <v>#REF!</v>
      </c>
      <c r="R120" s="34" t="e">
        <f t="shared" si="4"/>
        <v>#REF!</v>
      </c>
    </row>
    <row r="121" spans="1:21" ht="42.75" x14ac:dyDescent="0.25">
      <c r="A121" s="26">
        <v>81</v>
      </c>
      <c r="B121" s="7" t="s">
        <v>323</v>
      </c>
      <c r="C121" s="7">
        <v>10</v>
      </c>
      <c r="D121" s="28" t="s">
        <v>106</v>
      </c>
      <c r="E121" s="29">
        <v>2014</v>
      </c>
      <c r="F121" s="27" t="s">
        <v>154</v>
      </c>
      <c r="G121" s="29">
        <v>1</v>
      </c>
      <c r="H121" s="38">
        <v>9262.4437499999985</v>
      </c>
      <c r="I121" s="38">
        <f>H121*G121</f>
        <v>9262.4437499999985</v>
      </c>
      <c r="J121" s="27" t="s">
        <v>517</v>
      </c>
      <c r="K121" s="27" t="s">
        <v>503</v>
      </c>
      <c r="L121" s="1" t="s">
        <v>491</v>
      </c>
      <c r="M121" s="1" t="s">
        <v>492</v>
      </c>
      <c r="N121" s="49" t="s">
        <v>521</v>
      </c>
      <c r="O121" s="1" t="s">
        <v>493</v>
      </c>
      <c r="P121" s="21" t="e">
        <f>#REF!*#REF!</f>
        <v>#REF!</v>
      </c>
      <c r="Q121" s="34" t="e">
        <f>#REF!-P121</f>
        <v>#REF!</v>
      </c>
      <c r="R121" s="34" t="e">
        <f t="shared" si="4"/>
        <v>#REF!</v>
      </c>
    </row>
    <row r="122" spans="1:21" ht="42.75" x14ac:dyDescent="0.25">
      <c r="A122" s="26">
        <f t="shared" si="3"/>
        <v>82</v>
      </c>
      <c r="B122" s="7" t="s">
        <v>324</v>
      </c>
      <c r="C122" s="7">
        <v>10</v>
      </c>
      <c r="D122" s="28" t="s">
        <v>107</v>
      </c>
      <c r="E122" s="29">
        <v>2015</v>
      </c>
      <c r="F122" s="27" t="s">
        <v>154</v>
      </c>
      <c r="G122" s="29">
        <v>6</v>
      </c>
      <c r="H122" s="38">
        <v>5093.97</v>
      </c>
      <c r="I122" s="38">
        <f>H122*G122</f>
        <v>30563.82</v>
      </c>
      <c r="J122" s="27" t="s">
        <v>517</v>
      </c>
      <c r="K122" s="27" t="s">
        <v>503</v>
      </c>
      <c r="L122" s="1" t="s">
        <v>491</v>
      </c>
      <c r="M122" s="1" t="s">
        <v>492</v>
      </c>
      <c r="N122" s="49" t="s">
        <v>521</v>
      </c>
      <c r="O122" s="1" t="s">
        <v>493</v>
      </c>
      <c r="P122" s="21" t="e">
        <f>#REF!*#REF!</f>
        <v>#REF!</v>
      </c>
      <c r="Q122" s="34" t="e">
        <f>#REF!-P122</f>
        <v>#REF!</v>
      </c>
      <c r="R122" s="34" t="e">
        <f t="shared" ref="R122:R149" si="5">I122-Q122</f>
        <v>#REF!</v>
      </c>
      <c r="U122" s="21">
        <v>6</v>
      </c>
    </row>
    <row r="123" spans="1:21" ht="42.75" x14ac:dyDescent="0.25">
      <c r="A123" s="26">
        <v>82</v>
      </c>
      <c r="B123" s="7" t="s">
        <v>325</v>
      </c>
      <c r="C123" s="7">
        <v>10</v>
      </c>
      <c r="D123" s="28" t="s">
        <v>108</v>
      </c>
      <c r="E123" s="29">
        <v>2011</v>
      </c>
      <c r="F123" s="27" t="s">
        <v>154</v>
      </c>
      <c r="G123" s="29">
        <v>2</v>
      </c>
      <c r="H123" s="38">
        <v>2867.3999999999996</v>
      </c>
      <c r="I123" s="38">
        <f>H123*G123</f>
        <v>5734.7999999999993</v>
      </c>
      <c r="J123" s="27" t="s">
        <v>517</v>
      </c>
      <c r="K123" s="27" t="s">
        <v>504</v>
      </c>
      <c r="L123" s="1" t="s">
        <v>491</v>
      </c>
      <c r="M123" s="1" t="s">
        <v>492</v>
      </c>
      <c r="N123" s="49" t="s">
        <v>521</v>
      </c>
      <c r="O123" s="1" t="s">
        <v>493</v>
      </c>
      <c r="P123" s="21" t="e">
        <f>#REF!*#REF!</f>
        <v>#REF!</v>
      </c>
      <c r="Q123" s="34" t="e">
        <f>#REF!-P123</f>
        <v>#REF!</v>
      </c>
      <c r="R123" s="34" t="e">
        <f t="shared" si="5"/>
        <v>#REF!</v>
      </c>
    </row>
    <row r="124" spans="1:21" ht="42.75" x14ac:dyDescent="0.25">
      <c r="A124" s="26">
        <v>83</v>
      </c>
      <c r="B124" s="7" t="s">
        <v>326</v>
      </c>
      <c r="C124" s="7">
        <v>10</v>
      </c>
      <c r="D124" s="28" t="s">
        <v>109</v>
      </c>
      <c r="E124" s="29">
        <v>2016</v>
      </c>
      <c r="F124" s="27" t="s">
        <v>154</v>
      </c>
      <c r="G124" s="29">
        <v>3</v>
      </c>
      <c r="H124" s="38">
        <v>2753.8154999999997</v>
      </c>
      <c r="I124" s="38">
        <f>H124*G124</f>
        <v>8261.4464999999982</v>
      </c>
      <c r="J124" s="27" t="s">
        <v>517</v>
      </c>
      <c r="K124" s="27" t="s">
        <v>504</v>
      </c>
      <c r="L124" s="1" t="s">
        <v>491</v>
      </c>
      <c r="M124" s="1" t="s">
        <v>492</v>
      </c>
      <c r="N124" s="49" t="s">
        <v>521</v>
      </c>
      <c r="O124" s="1" t="s">
        <v>493</v>
      </c>
      <c r="P124" s="21" t="e">
        <f>#REF!*#REF!</f>
        <v>#REF!</v>
      </c>
      <c r="Q124" s="34" t="e">
        <f>#REF!-P124</f>
        <v>#REF!</v>
      </c>
      <c r="R124" s="34" t="e">
        <f t="shared" si="5"/>
        <v>#REF!</v>
      </c>
    </row>
    <row r="125" spans="1:21" ht="42.75" x14ac:dyDescent="0.25">
      <c r="A125" s="26">
        <v>84</v>
      </c>
      <c r="B125" s="7" t="s">
        <v>327</v>
      </c>
      <c r="C125" s="7">
        <v>10</v>
      </c>
      <c r="D125" s="28" t="s">
        <v>110</v>
      </c>
      <c r="E125" s="29">
        <v>2017</v>
      </c>
      <c r="F125" s="27" t="s">
        <v>154</v>
      </c>
      <c r="G125" s="29">
        <v>2</v>
      </c>
      <c r="H125" s="38">
        <v>4043.25</v>
      </c>
      <c r="I125" s="38">
        <f>H125*G125</f>
        <v>8086.5</v>
      </c>
      <c r="J125" s="27" t="s">
        <v>517</v>
      </c>
      <c r="K125" s="27" t="s">
        <v>503</v>
      </c>
      <c r="L125" s="1" t="s">
        <v>491</v>
      </c>
      <c r="M125" s="1" t="s">
        <v>492</v>
      </c>
      <c r="N125" s="49" t="s">
        <v>521</v>
      </c>
      <c r="O125" s="1" t="s">
        <v>493</v>
      </c>
      <c r="P125" s="21" t="e">
        <f>#REF!*#REF!</f>
        <v>#REF!</v>
      </c>
      <c r="Q125" s="34" t="e">
        <f>#REF!-P125</f>
        <v>#REF!</v>
      </c>
      <c r="R125" s="34" t="e">
        <f t="shared" si="5"/>
        <v>#REF!</v>
      </c>
    </row>
    <row r="126" spans="1:21" ht="42.75" x14ac:dyDescent="0.25">
      <c r="A126" s="26">
        <f t="shared" si="3"/>
        <v>85</v>
      </c>
      <c r="B126" s="7" t="s">
        <v>328</v>
      </c>
      <c r="C126" s="7">
        <v>10</v>
      </c>
      <c r="D126" s="28" t="s">
        <v>111</v>
      </c>
      <c r="E126" s="29">
        <v>2010</v>
      </c>
      <c r="F126" s="27" t="s">
        <v>154</v>
      </c>
      <c r="G126" s="29">
        <v>52</v>
      </c>
      <c r="H126" s="38">
        <v>192.95192307692309</v>
      </c>
      <c r="I126" s="38">
        <f>H126*G126</f>
        <v>10033.5</v>
      </c>
      <c r="J126" s="27" t="s">
        <v>517</v>
      </c>
      <c r="K126" s="11" t="s">
        <v>155</v>
      </c>
      <c r="L126" s="1" t="s">
        <v>491</v>
      </c>
      <c r="M126" s="1" t="s">
        <v>510</v>
      </c>
      <c r="N126" s="49" t="s">
        <v>521</v>
      </c>
      <c r="O126" s="1" t="s">
        <v>493</v>
      </c>
      <c r="P126" s="21" t="e">
        <f>#REF!*#REF!</f>
        <v>#REF!</v>
      </c>
      <c r="Q126" s="34" t="e">
        <f>#REF!-P126</f>
        <v>#REF!</v>
      </c>
      <c r="R126" s="34" t="e">
        <f t="shared" si="5"/>
        <v>#REF!</v>
      </c>
    </row>
    <row r="127" spans="1:21" ht="42.75" x14ac:dyDescent="0.25">
      <c r="A127" s="26">
        <v>85</v>
      </c>
      <c r="B127" s="7" t="s">
        <v>329</v>
      </c>
      <c r="C127" s="7">
        <v>10</v>
      </c>
      <c r="D127" s="28" t="s">
        <v>112</v>
      </c>
      <c r="E127" s="29">
        <v>2011</v>
      </c>
      <c r="F127" s="27" t="s">
        <v>154</v>
      </c>
      <c r="G127" s="29">
        <v>82</v>
      </c>
      <c r="H127" s="38">
        <v>272.52</v>
      </c>
      <c r="I127" s="38">
        <f>H127*G127</f>
        <v>22346.639999999999</v>
      </c>
      <c r="J127" s="27" t="s">
        <v>517</v>
      </c>
      <c r="K127" s="27" t="s">
        <v>155</v>
      </c>
      <c r="L127" s="1" t="s">
        <v>491</v>
      </c>
      <c r="M127" s="1" t="s">
        <v>492</v>
      </c>
      <c r="N127" s="49" t="s">
        <v>521</v>
      </c>
      <c r="O127" s="1" t="s">
        <v>493</v>
      </c>
      <c r="P127" s="21" t="e">
        <f>#REF!*#REF!</f>
        <v>#REF!</v>
      </c>
      <c r="Q127" s="34" t="e">
        <f>#REF!-P127</f>
        <v>#REF!</v>
      </c>
      <c r="R127" s="34" t="e">
        <f t="shared" si="5"/>
        <v>#REF!</v>
      </c>
    </row>
    <row r="128" spans="1:21" ht="42.75" x14ac:dyDescent="0.25">
      <c r="A128" s="26">
        <v>86</v>
      </c>
      <c r="B128" s="7" t="s">
        <v>330</v>
      </c>
      <c r="C128" s="7">
        <v>10</v>
      </c>
      <c r="D128" s="28" t="s">
        <v>113</v>
      </c>
      <c r="E128" s="29">
        <v>2012</v>
      </c>
      <c r="F128" s="27" t="s">
        <v>154</v>
      </c>
      <c r="G128" s="29">
        <v>36</v>
      </c>
      <c r="H128" s="38">
        <v>242.80354166666666</v>
      </c>
      <c r="I128" s="38">
        <f>H128*G128</f>
        <v>8740.9274999999998</v>
      </c>
      <c r="J128" s="27" t="s">
        <v>517</v>
      </c>
      <c r="K128" s="27" t="s">
        <v>155</v>
      </c>
      <c r="L128" s="1" t="s">
        <v>491</v>
      </c>
      <c r="M128" s="1" t="s">
        <v>492</v>
      </c>
      <c r="N128" s="49" t="s">
        <v>521</v>
      </c>
      <c r="O128" s="1" t="s">
        <v>493</v>
      </c>
      <c r="P128" s="21" t="e">
        <f>#REF!*#REF!</f>
        <v>#REF!</v>
      </c>
      <c r="Q128" s="34" t="e">
        <f>#REF!-P128</f>
        <v>#REF!</v>
      </c>
      <c r="R128" s="34" t="e">
        <f t="shared" si="5"/>
        <v>#REF!</v>
      </c>
    </row>
    <row r="129" spans="1:18" ht="42.75" x14ac:dyDescent="0.25">
      <c r="A129" s="26">
        <v>87</v>
      </c>
      <c r="B129" s="7" t="s">
        <v>331</v>
      </c>
      <c r="C129" s="7">
        <v>10</v>
      </c>
      <c r="D129" s="28" t="s">
        <v>114</v>
      </c>
      <c r="E129" s="29">
        <v>2011</v>
      </c>
      <c r="F129" s="27" t="s">
        <v>154</v>
      </c>
      <c r="G129" s="29">
        <v>18</v>
      </c>
      <c r="H129" s="38">
        <v>312.64833333333337</v>
      </c>
      <c r="I129" s="38">
        <f>H129*G129</f>
        <v>5627.670000000001</v>
      </c>
      <c r="J129" s="27" t="s">
        <v>517</v>
      </c>
      <c r="K129" s="11" t="s">
        <v>155</v>
      </c>
      <c r="L129" s="1" t="s">
        <v>491</v>
      </c>
      <c r="M129" s="1" t="s">
        <v>510</v>
      </c>
      <c r="N129" s="49" t="s">
        <v>521</v>
      </c>
      <c r="O129" s="1" t="s">
        <v>493</v>
      </c>
      <c r="P129" s="21" t="e">
        <f>#REF!*#REF!</f>
        <v>#REF!</v>
      </c>
      <c r="Q129" s="34" t="e">
        <f>#REF!-P129</f>
        <v>#REF!</v>
      </c>
      <c r="R129" s="34" t="e">
        <f t="shared" si="5"/>
        <v>#REF!</v>
      </c>
    </row>
    <row r="130" spans="1:18" ht="42.75" x14ac:dyDescent="0.25">
      <c r="A130" s="26">
        <f t="shared" si="3"/>
        <v>88</v>
      </c>
      <c r="B130" s="7" t="s">
        <v>332</v>
      </c>
      <c r="C130" s="7">
        <v>10</v>
      </c>
      <c r="D130" s="28" t="s">
        <v>115</v>
      </c>
      <c r="E130" s="29">
        <v>2011</v>
      </c>
      <c r="F130" s="27" t="s">
        <v>154</v>
      </c>
      <c r="G130" s="29">
        <v>1500</v>
      </c>
      <c r="H130" s="38">
        <v>96.135954999999996</v>
      </c>
      <c r="I130" s="38">
        <f>H130*G130</f>
        <v>144203.9325</v>
      </c>
      <c r="J130" s="27" t="s">
        <v>517</v>
      </c>
      <c r="K130" s="27" t="s">
        <v>155</v>
      </c>
      <c r="L130" s="1" t="s">
        <v>491</v>
      </c>
      <c r="M130" s="1" t="s">
        <v>492</v>
      </c>
      <c r="N130" s="49" t="s">
        <v>521</v>
      </c>
      <c r="O130" s="1" t="s">
        <v>493</v>
      </c>
      <c r="P130" s="21" t="e">
        <f>#REF!*#REF!</f>
        <v>#REF!</v>
      </c>
      <c r="Q130" s="34" t="e">
        <f>#REF!-P130</f>
        <v>#REF!</v>
      </c>
      <c r="R130" s="34" t="e">
        <f t="shared" si="5"/>
        <v>#REF!</v>
      </c>
    </row>
    <row r="131" spans="1:18" ht="42.75" x14ac:dyDescent="0.25">
      <c r="A131" s="26">
        <v>88</v>
      </c>
      <c r="B131" s="7" t="s">
        <v>333</v>
      </c>
      <c r="C131" s="7">
        <v>10</v>
      </c>
      <c r="D131" s="28" t="s">
        <v>116</v>
      </c>
      <c r="E131" s="29">
        <v>2011</v>
      </c>
      <c r="F131" s="27" t="s">
        <v>154</v>
      </c>
      <c r="G131" s="29">
        <v>2</v>
      </c>
      <c r="H131" s="38">
        <v>27994.702499999999</v>
      </c>
      <c r="I131" s="38">
        <f>H131*G131</f>
        <v>55989.404999999999</v>
      </c>
      <c r="J131" s="27" t="s">
        <v>517</v>
      </c>
      <c r="K131" s="27" t="s">
        <v>505</v>
      </c>
      <c r="L131" s="1" t="s">
        <v>491</v>
      </c>
      <c r="M131" s="1" t="s">
        <v>492</v>
      </c>
      <c r="N131" s="49" t="s">
        <v>521</v>
      </c>
      <c r="O131" s="1" t="s">
        <v>493</v>
      </c>
      <c r="P131" s="21" t="e">
        <f>#REF!*#REF!</f>
        <v>#REF!</v>
      </c>
      <c r="Q131" s="34" t="e">
        <f>#REF!-P131</f>
        <v>#REF!</v>
      </c>
      <c r="R131" s="34" t="e">
        <f t="shared" si="5"/>
        <v>#REF!</v>
      </c>
    </row>
    <row r="132" spans="1:18" ht="42.75" x14ac:dyDescent="0.25">
      <c r="A132" s="26">
        <v>89</v>
      </c>
      <c r="B132" s="7" t="s">
        <v>334</v>
      </c>
      <c r="C132" s="7">
        <v>10</v>
      </c>
      <c r="D132" s="28" t="s">
        <v>117</v>
      </c>
      <c r="E132" s="29">
        <v>2015</v>
      </c>
      <c r="F132" s="27" t="s">
        <v>154</v>
      </c>
      <c r="G132" s="29">
        <v>25</v>
      </c>
      <c r="H132" s="38">
        <v>6346.67</v>
      </c>
      <c r="I132" s="38">
        <f>H132*G132</f>
        <v>158666.75</v>
      </c>
      <c r="J132" s="27" t="s">
        <v>517</v>
      </c>
      <c r="K132" s="27" t="s">
        <v>505</v>
      </c>
      <c r="L132" s="1" t="s">
        <v>491</v>
      </c>
      <c r="M132" s="1" t="s">
        <v>492</v>
      </c>
      <c r="N132" s="49" t="s">
        <v>521</v>
      </c>
      <c r="O132" s="1" t="s">
        <v>493</v>
      </c>
      <c r="P132" s="34" t="e">
        <f>#REF!*#REF!</f>
        <v>#REF!</v>
      </c>
      <c r="Q132" s="34" t="e">
        <f>#REF!-P132</f>
        <v>#REF!</v>
      </c>
      <c r="R132" s="34" t="e">
        <f>I132-Q132</f>
        <v>#REF!</v>
      </c>
    </row>
    <row r="133" spans="1:18" ht="42.75" x14ac:dyDescent="0.25">
      <c r="A133" s="26">
        <v>90</v>
      </c>
      <c r="B133" s="7" t="s">
        <v>335</v>
      </c>
      <c r="C133" s="7">
        <v>10</v>
      </c>
      <c r="D133" s="28" t="s">
        <v>118</v>
      </c>
      <c r="E133" s="29">
        <v>2010</v>
      </c>
      <c r="F133" s="27" t="s">
        <v>154</v>
      </c>
      <c r="G133" s="29">
        <v>1</v>
      </c>
      <c r="H133" s="38">
        <v>4978.68</v>
      </c>
      <c r="I133" s="38">
        <f>H133*G133</f>
        <v>4978.68</v>
      </c>
      <c r="J133" s="27" t="s">
        <v>517</v>
      </c>
      <c r="K133" s="27" t="s">
        <v>505</v>
      </c>
      <c r="L133" s="1" t="s">
        <v>491</v>
      </c>
      <c r="M133" s="1" t="s">
        <v>492</v>
      </c>
      <c r="N133" s="49" t="s">
        <v>521</v>
      </c>
      <c r="O133" s="1" t="s">
        <v>493</v>
      </c>
      <c r="P133" s="21" t="e">
        <f>#REF!*#REF!</f>
        <v>#REF!</v>
      </c>
      <c r="Q133" s="34" t="e">
        <f>#REF!-P133</f>
        <v>#REF!</v>
      </c>
      <c r="R133" s="34" t="e">
        <f t="shared" si="5"/>
        <v>#REF!</v>
      </c>
    </row>
    <row r="134" spans="1:18" ht="42.75" x14ac:dyDescent="0.25">
      <c r="A134" s="26">
        <f t="shared" si="3"/>
        <v>91</v>
      </c>
      <c r="B134" s="7" t="s">
        <v>336</v>
      </c>
      <c r="C134" s="7">
        <v>10</v>
      </c>
      <c r="D134" s="28" t="s">
        <v>119</v>
      </c>
      <c r="E134" s="29">
        <v>2010</v>
      </c>
      <c r="F134" s="27" t="s">
        <v>154</v>
      </c>
      <c r="G134" s="29">
        <v>7</v>
      </c>
      <c r="H134" s="38">
        <v>6840.5142857142864</v>
      </c>
      <c r="I134" s="38">
        <f>H134*G134</f>
        <v>47883.600000000006</v>
      </c>
      <c r="J134" s="27" t="s">
        <v>517</v>
      </c>
      <c r="K134" s="27" t="s">
        <v>505</v>
      </c>
      <c r="L134" s="1" t="s">
        <v>491</v>
      </c>
      <c r="M134" s="1" t="s">
        <v>492</v>
      </c>
      <c r="N134" s="49" t="s">
        <v>521</v>
      </c>
      <c r="O134" s="1" t="s">
        <v>493</v>
      </c>
      <c r="P134" s="21" t="e">
        <f>#REF!*#REF!</f>
        <v>#REF!</v>
      </c>
      <c r="Q134" s="34" t="e">
        <f>#REF!-P134</f>
        <v>#REF!</v>
      </c>
      <c r="R134" s="34" t="e">
        <f t="shared" si="5"/>
        <v>#REF!</v>
      </c>
    </row>
    <row r="135" spans="1:18" ht="42.75" x14ac:dyDescent="0.25">
      <c r="A135" s="26">
        <v>91</v>
      </c>
      <c r="B135" s="7" t="s">
        <v>337</v>
      </c>
      <c r="C135" s="7">
        <v>10</v>
      </c>
      <c r="D135" s="28" t="s">
        <v>120</v>
      </c>
      <c r="E135" s="29">
        <v>2010</v>
      </c>
      <c r="F135" s="27" t="s">
        <v>154</v>
      </c>
      <c r="G135" s="29">
        <v>39</v>
      </c>
      <c r="H135" s="38">
        <v>5084.340365853659</v>
      </c>
      <c r="I135" s="38">
        <f>H135*G135</f>
        <v>198289.27426829271</v>
      </c>
      <c r="J135" s="27" t="s">
        <v>517</v>
      </c>
      <c r="K135" s="27" t="s">
        <v>505</v>
      </c>
      <c r="L135" s="1" t="s">
        <v>491</v>
      </c>
      <c r="M135" s="1" t="s">
        <v>492</v>
      </c>
      <c r="N135" s="49" t="s">
        <v>521</v>
      </c>
      <c r="O135" s="1" t="s">
        <v>493</v>
      </c>
      <c r="P135" s="21" t="e">
        <f>#REF!*#REF!</f>
        <v>#REF!</v>
      </c>
      <c r="Q135" s="34" t="e">
        <f>#REF!-P135</f>
        <v>#REF!</v>
      </c>
      <c r="R135" s="34" t="e">
        <f t="shared" si="5"/>
        <v>#REF!</v>
      </c>
    </row>
    <row r="136" spans="1:18" ht="42.75" x14ac:dyDescent="0.25">
      <c r="A136" s="26">
        <v>92</v>
      </c>
      <c r="B136" s="7" t="s">
        <v>338</v>
      </c>
      <c r="C136" s="7">
        <v>10</v>
      </c>
      <c r="D136" s="28" t="s">
        <v>121</v>
      </c>
      <c r="E136" s="29">
        <v>2014</v>
      </c>
      <c r="F136" s="27" t="s">
        <v>154</v>
      </c>
      <c r="G136" s="29">
        <v>1</v>
      </c>
      <c r="H136" s="38">
        <v>5860.4624999999996</v>
      </c>
      <c r="I136" s="38">
        <f>H136*G136</f>
        <v>5860.4624999999996</v>
      </c>
      <c r="J136" s="27" t="s">
        <v>517</v>
      </c>
      <c r="K136" s="27" t="s">
        <v>505</v>
      </c>
      <c r="L136" s="1" t="s">
        <v>491</v>
      </c>
      <c r="M136" s="1" t="s">
        <v>492</v>
      </c>
      <c r="N136" s="49" t="s">
        <v>521</v>
      </c>
      <c r="O136" s="1" t="s">
        <v>493</v>
      </c>
      <c r="P136" s="21" t="e">
        <f>#REF!*#REF!</f>
        <v>#REF!</v>
      </c>
      <c r="Q136" s="34" t="e">
        <f>#REF!-P136</f>
        <v>#REF!</v>
      </c>
      <c r="R136" s="34" t="e">
        <f t="shared" si="5"/>
        <v>#REF!</v>
      </c>
    </row>
    <row r="137" spans="1:18" ht="42.75" x14ac:dyDescent="0.25">
      <c r="A137" s="26">
        <v>93</v>
      </c>
      <c r="B137" s="7" t="s">
        <v>339</v>
      </c>
      <c r="C137" s="7">
        <v>10</v>
      </c>
      <c r="D137" s="28" t="s">
        <v>122</v>
      </c>
      <c r="E137" s="29">
        <v>2015</v>
      </c>
      <c r="F137" s="27" t="s">
        <v>154</v>
      </c>
      <c r="G137" s="29">
        <v>10</v>
      </c>
      <c r="H137" s="38">
        <v>272.56049999999999</v>
      </c>
      <c r="I137" s="38">
        <f>H137*G137</f>
        <v>2725.605</v>
      </c>
      <c r="J137" s="27" t="s">
        <v>517</v>
      </c>
      <c r="K137" s="27" t="s">
        <v>505</v>
      </c>
      <c r="L137" s="1" t="s">
        <v>491</v>
      </c>
      <c r="M137" s="1" t="s">
        <v>492</v>
      </c>
      <c r="N137" s="49" t="s">
        <v>521</v>
      </c>
      <c r="O137" s="1" t="s">
        <v>493</v>
      </c>
      <c r="P137" s="21" t="e">
        <f>#REF!*#REF!</f>
        <v>#REF!</v>
      </c>
      <c r="Q137" s="34" t="e">
        <f>#REF!-P137</f>
        <v>#REF!</v>
      </c>
      <c r="R137" s="34" t="e">
        <f t="shared" si="5"/>
        <v>#REF!</v>
      </c>
    </row>
    <row r="138" spans="1:18" ht="42.75" x14ac:dyDescent="0.25">
      <c r="A138" s="26">
        <f t="shared" si="3"/>
        <v>94</v>
      </c>
      <c r="B138" s="7" t="s">
        <v>340</v>
      </c>
      <c r="C138" s="7">
        <v>10</v>
      </c>
      <c r="D138" s="28" t="s">
        <v>123</v>
      </c>
      <c r="E138" s="29">
        <v>2014</v>
      </c>
      <c r="F138" s="27" t="s">
        <v>154</v>
      </c>
      <c r="G138" s="29">
        <v>20</v>
      </c>
      <c r="H138" s="38">
        <v>353.63062500000001</v>
      </c>
      <c r="I138" s="38">
        <f>H138*G138</f>
        <v>7072.6125000000002</v>
      </c>
      <c r="J138" s="27" t="s">
        <v>517</v>
      </c>
      <c r="K138" s="27" t="s">
        <v>505</v>
      </c>
      <c r="L138" s="1" t="s">
        <v>491</v>
      </c>
      <c r="M138" s="1" t="s">
        <v>492</v>
      </c>
      <c r="N138" s="49" t="s">
        <v>521</v>
      </c>
      <c r="O138" s="1" t="s">
        <v>493</v>
      </c>
      <c r="P138" s="21" t="e">
        <f>#REF!*#REF!</f>
        <v>#REF!</v>
      </c>
      <c r="Q138" s="34" t="e">
        <f>#REF!-P138</f>
        <v>#REF!</v>
      </c>
      <c r="R138" s="34" t="e">
        <f t="shared" si="5"/>
        <v>#REF!</v>
      </c>
    </row>
    <row r="139" spans="1:18" ht="42.75" x14ac:dyDescent="0.25">
      <c r="A139" s="26">
        <v>94</v>
      </c>
      <c r="B139" s="7" t="s">
        <v>341</v>
      </c>
      <c r="C139" s="7">
        <v>10</v>
      </c>
      <c r="D139" s="28" t="s">
        <v>124</v>
      </c>
      <c r="E139" s="29">
        <v>2013</v>
      </c>
      <c r="F139" s="27" t="s">
        <v>154</v>
      </c>
      <c r="G139" s="29">
        <v>2</v>
      </c>
      <c r="H139" s="38">
        <v>6142.35</v>
      </c>
      <c r="I139" s="38">
        <f>H139*G139</f>
        <v>12284.7</v>
      </c>
      <c r="J139" s="27" t="s">
        <v>517</v>
      </c>
      <c r="K139" s="27" t="s">
        <v>505</v>
      </c>
      <c r="L139" s="1" t="s">
        <v>491</v>
      </c>
      <c r="M139" s="1" t="s">
        <v>492</v>
      </c>
      <c r="N139" s="49" t="s">
        <v>521</v>
      </c>
      <c r="O139" s="1" t="s">
        <v>493</v>
      </c>
      <c r="P139" s="21" t="e">
        <f>#REF!*#REF!</f>
        <v>#REF!</v>
      </c>
      <c r="Q139" s="34" t="e">
        <f>#REF!-P139</f>
        <v>#REF!</v>
      </c>
      <c r="R139" s="34" t="e">
        <f t="shared" si="5"/>
        <v>#REF!</v>
      </c>
    </row>
    <row r="140" spans="1:18" ht="42.75" x14ac:dyDescent="0.25">
      <c r="A140" s="26">
        <v>95</v>
      </c>
      <c r="B140" s="7" t="s">
        <v>342</v>
      </c>
      <c r="C140" s="7">
        <v>10</v>
      </c>
      <c r="D140" s="28" t="s">
        <v>125</v>
      </c>
      <c r="E140" s="29">
        <v>2013</v>
      </c>
      <c r="F140" s="27" t="s">
        <v>154</v>
      </c>
      <c r="G140" s="29">
        <v>6</v>
      </c>
      <c r="H140" s="38">
        <v>36580.8825</v>
      </c>
      <c r="I140" s="38">
        <f>H140*G140</f>
        <v>219485.29499999998</v>
      </c>
      <c r="J140" s="27" t="s">
        <v>517</v>
      </c>
      <c r="K140" s="27" t="s">
        <v>505</v>
      </c>
      <c r="L140" s="1" t="s">
        <v>491</v>
      </c>
      <c r="M140" s="1" t="s">
        <v>492</v>
      </c>
      <c r="N140" s="49" t="s">
        <v>521</v>
      </c>
      <c r="O140" s="1" t="s">
        <v>493</v>
      </c>
      <c r="P140" s="21" t="e">
        <f>#REF!*#REF!</f>
        <v>#REF!</v>
      </c>
      <c r="Q140" s="34" t="e">
        <f>#REF!-P140</f>
        <v>#REF!</v>
      </c>
      <c r="R140" s="34" t="e">
        <f t="shared" si="5"/>
        <v>#REF!</v>
      </c>
    </row>
    <row r="141" spans="1:18" ht="42.75" x14ac:dyDescent="0.25">
      <c r="A141" s="26">
        <v>96</v>
      </c>
      <c r="B141" s="7" t="s">
        <v>343</v>
      </c>
      <c r="C141" s="7">
        <v>10</v>
      </c>
      <c r="D141" s="28" t="s">
        <v>126</v>
      </c>
      <c r="E141" s="29">
        <v>2017</v>
      </c>
      <c r="F141" s="27" t="s">
        <v>154</v>
      </c>
      <c r="G141" s="29">
        <v>1</v>
      </c>
      <c r="H141" s="38">
        <v>16875</v>
      </c>
      <c r="I141" s="38">
        <f>H141*G141</f>
        <v>16875</v>
      </c>
      <c r="J141" s="27" t="s">
        <v>517</v>
      </c>
      <c r="K141" s="27" t="s">
        <v>483</v>
      </c>
      <c r="L141" s="1" t="s">
        <v>491</v>
      </c>
      <c r="M141" s="1" t="s">
        <v>492</v>
      </c>
      <c r="N141" s="49" t="s">
        <v>521</v>
      </c>
      <c r="O141" s="1" t="s">
        <v>493</v>
      </c>
      <c r="P141" s="21" t="e">
        <f>#REF!*#REF!</f>
        <v>#REF!</v>
      </c>
      <c r="Q141" s="34" t="e">
        <f>#REF!-P141</f>
        <v>#REF!</v>
      </c>
      <c r="R141" s="34" t="e">
        <f t="shared" si="5"/>
        <v>#REF!</v>
      </c>
    </row>
    <row r="142" spans="1:18" ht="42.75" x14ac:dyDescent="0.25">
      <c r="A142" s="26">
        <f t="shared" si="3"/>
        <v>97</v>
      </c>
      <c r="B142" s="8" t="s">
        <v>459</v>
      </c>
      <c r="C142" s="9">
        <v>1</v>
      </c>
      <c r="D142" s="16" t="s">
        <v>443</v>
      </c>
      <c r="E142" s="10">
        <v>2018</v>
      </c>
      <c r="F142" s="27" t="s">
        <v>154</v>
      </c>
      <c r="G142" s="10">
        <v>1</v>
      </c>
      <c r="H142" s="39">
        <v>498255</v>
      </c>
      <c r="I142" s="38">
        <f>H142*G142</f>
        <v>498255</v>
      </c>
      <c r="J142" s="27" t="s">
        <v>517</v>
      </c>
      <c r="K142" s="11" t="s">
        <v>483</v>
      </c>
      <c r="L142" s="1" t="s">
        <v>491</v>
      </c>
      <c r="M142" s="1" t="s">
        <v>492</v>
      </c>
      <c r="N142" s="49" t="s">
        <v>521</v>
      </c>
      <c r="O142" s="1" t="s">
        <v>493</v>
      </c>
      <c r="P142" s="21" t="e">
        <f>#REF!*#REF!</f>
        <v>#REF!</v>
      </c>
      <c r="Q142" s="34" t="e">
        <f>#REF!-P142</f>
        <v>#REF!</v>
      </c>
      <c r="R142" s="34" t="e">
        <f t="shared" si="5"/>
        <v>#REF!</v>
      </c>
    </row>
    <row r="143" spans="1:18" ht="42.75" x14ac:dyDescent="0.25">
      <c r="A143" s="26">
        <v>97</v>
      </c>
      <c r="B143" s="8" t="s">
        <v>460</v>
      </c>
      <c r="C143" s="9">
        <v>1</v>
      </c>
      <c r="D143" s="16" t="s">
        <v>443</v>
      </c>
      <c r="E143" s="10">
        <v>2018</v>
      </c>
      <c r="F143" s="27" t="s">
        <v>154</v>
      </c>
      <c r="G143" s="10">
        <v>1</v>
      </c>
      <c r="H143" s="39">
        <v>498255</v>
      </c>
      <c r="I143" s="38">
        <f>H143*G143</f>
        <v>498255</v>
      </c>
      <c r="J143" s="27" t="s">
        <v>517</v>
      </c>
      <c r="K143" s="11" t="s">
        <v>483</v>
      </c>
      <c r="L143" s="1" t="s">
        <v>491</v>
      </c>
      <c r="M143" s="1" t="s">
        <v>492</v>
      </c>
      <c r="N143" s="49" t="s">
        <v>521</v>
      </c>
      <c r="O143" s="1" t="s">
        <v>493</v>
      </c>
      <c r="P143" s="21" t="e">
        <f>#REF!*#REF!</f>
        <v>#REF!</v>
      </c>
      <c r="Q143" s="34" t="e">
        <f>#REF!-P143</f>
        <v>#REF!</v>
      </c>
      <c r="R143" s="34" t="e">
        <f t="shared" si="5"/>
        <v>#REF!</v>
      </c>
    </row>
    <row r="144" spans="1:18" ht="42.75" x14ac:dyDescent="0.25">
      <c r="A144" s="26">
        <v>98</v>
      </c>
      <c r="B144" s="14">
        <v>709849</v>
      </c>
      <c r="C144" s="9">
        <v>1</v>
      </c>
      <c r="D144" s="16" t="s">
        <v>444</v>
      </c>
      <c r="E144" s="10">
        <v>2016</v>
      </c>
      <c r="F144" s="27" t="s">
        <v>154</v>
      </c>
      <c r="G144" s="10">
        <v>1</v>
      </c>
      <c r="H144" s="39">
        <v>141157.5</v>
      </c>
      <c r="I144" s="38">
        <f>H144*G144</f>
        <v>141157.5</v>
      </c>
      <c r="J144" s="27" t="s">
        <v>517</v>
      </c>
      <c r="K144" s="11" t="s">
        <v>483</v>
      </c>
      <c r="L144" s="1" t="s">
        <v>491</v>
      </c>
      <c r="M144" s="1" t="s">
        <v>492</v>
      </c>
      <c r="N144" s="49" t="s">
        <v>521</v>
      </c>
      <c r="O144" s="1" t="s">
        <v>493</v>
      </c>
      <c r="P144" s="21" t="e">
        <f>#REF!*#REF!</f>
        <v>#REF!</v>
      </c>
      <c r="Q144" s="34" t="e">
        <f>#REF!-P144</f>
        <v>#REF!</v>
      </c>
      <c r="R144" s="34" t="e">
        <f t="shared" si="5"/>
        <v>#REF!</v>
      </c>
    </row>
    <row r="145" spans="1:18" ht="42.75" x14ac:dyDescent="0.25">
      <c r="A145" s="26">
        <v>99</v>
      </c>
      <c r="B145" s="7" t="s">
        <v>344</v>
      </c>
      <c r="C145" s="7">
        <v>10</v>
      </c>
      <c r="D145" s="28" t="s">
        <v>127</v>
      </c>
      <c r="E145" s="29">
        <v>2011</v>
      </c>
      <c r="F145" s="27" t="s">
        <v>154</v>
      </c>
      <c r="G145" s="29">
        <v>4</v>
      </c>
      <c r="H145" s="38">
        <v>1796.0662500000001</v>
      </c>
      <c r="I145" s="38">
        <f>H145*G145</f>
        <v>7184.2650000000003</v>
      </c>
      <c r="J145" s="27" t="s">
        <v>517</v>
      </c>
      <c r="K145" s="27" t="s">
        <v>483</v>
      </c>
      <c r="L145" s="1" t="s">
        <v>491</v>
      </c>
      <c r="M145" s="1" t="s">
        <v>492</v>
      </c>
      <c r="N145" s="49" t="s">
        <v>521</v>
      </c>
      <c r="O145" s="1" t="s">
        <v>493</v>
      </c>
      <c r="P145" s="21" t="e">
        <f>#REF!*#REF!</f>
        <v>#REF!</v>
      </c>
      <c r="Q145" s="34" t="e">
        <f>#REF!-P145</f>
        <v>#REF!</v>
      </c>
      <c r="R145" s="34" t="e">
        <f t="shared" si="5"/>
        <v>#REF!</v>
      </c>
    </row>
    <row r="146" spans="1:18" ht="42.75" x14ac:dyDescent="0.25">
      <c r="A146" s="26">
        <f t="shared" ref="A146:A206" si="6">A145+1</f>
        <v>100</v>
      </c>
      <c r="B146" s="7" t="s">
        <v>345</v>
      </c>
      <c r="C146" s="7">
        <v>10</v>
      </c>
      <c r="D146" s="28" t="s">
        <v>128</v>
      </c>
      <c r="E146" s="29">
        <v>2015</v>
      </c>
      <c r="F146" s="27" t="s">
        <v>154</v>
      </c>
      <c r="G146" s="29">
        <v>1</v>
      </c>
      <c r="H146" s="38">
        <v>4884</v>
      </c>
      <c r="I146" s="38">
        <f>H146*G146</f>
        <v>4884</v>
      </c>
      <c r="J146" s="27" t="s">
        <v>517</v>
      </c>
      <c r="K146" s="27" t="s">
        <v>505</v>
      </c>
      <c r="L146" s="1" t="s">
        <v>491</v>
      </c>
      <c r="M146" s="1" t="s">
        <v>492</v>
      </c>
      <c r="N146" s="49" t="s">
        <v>521</v>
      </c>
      <c r="O146" s="1" t="s">
        <v>493</v>
      </c>
      <c r="P146" s="21" t="e">
        <f>#REF!*#REF!</f>
        <v>#REF!</v>
      </c>
      <c r="Q146" s="34" t="e">
        <f>#REF!-P146</f>
        <v>#REF!</v>
      </c>
      <c r="R146" s="34" t="e">
        <f t="shared" si="5"/>
        <v>#REF!</v>
      </c>
    </row>
    <row r="147" spans="1:18" ht="42.75" x14ac:dyDescent="0.25">
      <c r="A147" s="26">
        <v>100</v>
      </c>
      <c r="B147" s="7" t="s">
        <v>346</v>
      </c>
      <c r="C147" s="7">
        <v>10</v>
      </c>
      <c r="D147" s="28" t="s">
        <v>129</v>
      </c>
      <c r="E147" s="29">
        <v>2014</v>
      </c>
      <c r="F147" s="27" t="s">
        <v>154</v>
      </c>
      <c r="G147" s="29">
        <v>1</v>
      </c>
      <c r="H147" s="38">
        <v>8383.4475000000002</v>
      </c>
      <c r="I147" s="38">
        <f>H147*G147</f>
        <v>8383.4475000000002</v>
      </c>
      <c r="J147" s="27" t="s">
        <v>517</v>
      </c>
      <c r="K147" s="27" t="s">
        <v>484</v>
      </c>
      <c r="L147" s="1" t="s">
        <v>491</v>
      </c>
      <c r="M147" s="1" t="s">
        <v>492</v>
      </c>
      <c r="N147" s="49" t="s">
        <v>521</v>
      </c>
      <c r="O147" s="1" t="s">
        <v>493</v>
      </c>
      <c r="P147" s="21" t="e">
        <f>#REF!*#REF!</f>
        <v>#REF!</v>
      </c>
      <c r="Q147" s="34" t="e">
        <f>#REF!-P147</f>
        <v>#REF!</v>
      </c>
      <c r="R147" s="34" t="e">
        <f t="shared" si="5"/>
        <v>#REF!</v>
      </c>
    </row>
    <row r="148" spans="1:18" ht="42.75" x14ac:dyDescent="0.25">
      <c r="A148" s="26">
        <v>101</v>
      </c>
      <c r="B148" s="7" t="s">
        <v>347</v>
      </c>
      <c r="C148" s="7">
        <v>10</v>
      </c>
      <c r="D148" s="28" t="s">
        <v>130</v>
      </c>
      <c r="E148" s="29">
        <v>2017</v>
      </c>
      <c r="F148" s="27" t="s">
        <v>154</v>
      </c>
      <c r="G148" s="29">
        <v>8</v>
      </c>
      <c r="H148" s="38">
        <v>5739.7012500000001</v>
      </c>
      <c r="I148" s="38">
        <f>H148*G148</f>
        <v>45917.61</v>
      </c>
      <c r="J148" s="27" t="s">
        <v>517</v>
      </c>
      <c r="K148" s="27" t="s">
        <v>484</v>
      </c>
      <c r="L148" s="1" t="s">
        <v>491</v>
      </c>
      <c r="M148" s="1" t="s">
        <v>492</v>
      </c>
      <c r="N148" s="49" t="s">
        <v>521</v>
      </c>
      <c r="O148" s="1" t="s">
        <v>493</v>
      </c>
      <c r="P148" s="21" t="e">
        <f>#REF!*#REF!</f>
        <v>#REF!</v>
      </c>
      <c r="Q148" s="34" t="e">
        <f>#REF!-P148</f>
        <v>#REF!</v>
      </c>
      <c r="R148" s="34" t="e">
        <f t="shared" si="5"/>
        <v>#REF!</v>
      </c>
    </row>
    <row r="149" spans="1:18" ht="42.75" x14ac:dyDescent="0.25">
      <c r="A149" s="26">
        <v>102</v>
      </c>
      <c r="B149" s="7" t="s">
        <v>348</v>
      </c>
      <c r="C149" s="7">
        <v>10</v>
      </c>
      <c r="D149" s="28" t="s">
        <v>131</v>
      </c>
      <c r="E149" s="29">
        <v>2013</v>
      </c>
      <c r="F149" s="27" t="s">
        <v>154</v>
      </c>
      <c r="G149" s="29">
        <v>1</v>
      </c>
      <c r="H149" s="38">
        <v>25285.350000000002</v>
      </c>
      <c r="I149" s="38">
        <f>H149*G149</f>
        <v>25285.350000000002</v>
      </c>
      <c r="J149" s="27" t="s">
        <v>517</v>
      </c>
      <c r="K149" s="27" t="s">
        <v>155</v>
      </c>
      <c r="L149" s="1" t="s">
        <v>491</v>
      </c>
      <c r="M149" s="1" t="s">
        <v>492</v>
      </c>
      <c r="N149" s="49" t="s">
        <v>521</v>
      </c>
      <c r="O149" s="1" t="s">
        <v>493</v>
      </c>
      <c r="P149" s="21" t="e">
        <f>#REF!*#REF!</f>
        <v>#REF!</v>
      </c>
      <c r="Q149" s="34" t="e">
        <f>#REF!-P149</f>
        <v>#REF!</v>
      </c>
      <c r="R149" s="34" t="e">
        <f t="shared" si="5"/>
        <v>#REF!</v>
      </c>
    </row>
    <row r="150" spans="1:18" ht="42.75" x14ac:dyDescent="0.25">
      <c r="A150" s="26">
        <f t="shared" si="6"/>
        <v>103</v>
      </c>
      <c r="B150" s="7" t="s">
        <v>349</v>
      </c>
      <c r="C150" s="7">
        <v>10</v>
      </c>
      <c r="D150" s="28" t="s">
        <v>132</v>
      </c>
      <c r="E150" s="29">
        <v>2013</v>
      </c>
      <c r="F150" s="27" t="s">
        <v>154</v>
      </c>
      <c r="G150" s="29">
        <v>1</v>
      </c>
      <c r="H150" s="38">
        <v>4546.7775000000001</v>
      </c>
      <c r="I150" s="38">
        <f>H150*G150</f>
        <v>4546.7775000000001</v>
      </c>
      <c r="J150" s="27" t="s">
        <v>517</v>
      </c>
      <c r="K150" s="27" t="s">
        <v>155</v>
      </c>
      <c r="L150" s="1" t="s">
        <v>491</v>
      </c>
      <c r="M150" s="1" t="s">
        <v>492</v>
      </c>
      <c r="N150" s="49" t="s">
        <v>521</v>
      </c>
      <c r="O150" s="1" t="s">
        <v>493</v>
      </c>
      <c r="P150" s="21" t="e">
        <f>#REF!*#REF!</f>
        <v>#REF!</v>
      </c>
      <c r="Q150" s="34" t="e">
        <f>#REF!-P150</f>
        <v>#REF!</v>
      </c>
      <c r="R150" s="34" t="e">
        <f t="shared" ref="R150:R188" si="7">I150-Q150</f>
        <v>#REF!</v>
      </c>
    </row>
    <row r="151" spans="1:18" ht="42.75" x14ac:dyDescent="0.25">
      <c r="A151" s="26">
        <v>103</v>
      </c>
      <c r="B151" s="7" t="s">
        <v>351</v>
      </c>
      <c r="C151" s="7">
        <v>10</v>
      </c>
      <c r="D151" s="28" t="s">
        <v>133</v>
      </c>
      <c r="E151" s="29">
        <v>2010</v>
      </c>
      <c r="F151" s="27" t="s">
        <v>154</v>
      </c>
      <c r="G151" s="29">
        <v>2</v>
      </c>
      <c r="H151" s="38">
        <v>21862.370000000003</v>
      </c>
      <c r="I151" s="38">
        <f>H151*G151</f>
        <v>43724.740000000005</v>
      </c>
      <c r="J151" s="27" t="s">
        <v>517</v>
      </c>
      <c r="K151" s="27" t="s">
        <v>155</v>
      </c>
      <c r="L151" s="1" t="s">
        <v>491</v>
      </c>
      <c r="M151" s="1" t="s">
        <v>492</v>
      </c>
      <c r="N151" s="49" t="s">
        <v>521</v>
      </c>
      <c r="O151" s="1" t="s">
        <v>513</v>
      </c>
      <c r="P151" s="21" t="e">
        <f>#REF!*#REF!</f>
        <v>#REF!</v>
      </c>
      <c r="Q151" s="34" t="e">
        <f>#REF!-P151</f>
        <v>#REF!</v>
      </c>
      <c r="R151" s="34" t="e">
        <f t="shared" si="7"/>
        <v>#REF!</v>
      </c>
    </row>
    <row r="152" spans="1:18" ht="42.75" x14ac:dyDescent="0.25">
      <c r="A152" s="26">
        <v>104</v>
      </c>
      <c r="B152" s="7" t="s">
        <v>350</v>
      </c>
      <c r="C152" s="7">
        <v>10</v>
      </c>
      <c r="D152" s="28" t="s">
        <v>134</v>
      </c>
      <c r="E152" s="29">
        <v>2017</v>
      </c>
      <c r="F152" s="27" t="s">
        <v>154</v>
      </c>
      <c r="G152" s="29">
        <v>4</v>
      </c>
      <c r="H152" s="38">
        <v>31680</v>
      </c>
      <c r="I152" s="38">
        <f>H152*G152</f>
        <v>126720</v>
      </c>
      <c r="J152" s="27" t="s">
        <v>517</v>
      </c>
      <c r="K152" s="27" t="s">
        <v>155</v>
      </c>
      <c r="L152" s="1" t="s">
        <v>491</v>
      </c>
      <c r="M152" s="1" t="s">
        <v>492</v>
      </c>
      <c r="N152" s="49" t="s">
        <v>521</v>
      </c>
      <c r="O152" s="1" t="s">
        <v>493</v>
      </c>
      <c r="P152" s="21" t="e">
        <f>#REF!*#REF!</f>
        <v>#REF!</v>
      </c>
      <c r="Q152" s="34" t="e">
        <f>#REF!-P152</f>
        <v>#REF!</v>
      </c>
      <c r="R152" s="34" t="e">
        <f t="shared" si="7"/>
        <v>#REF!</v>
      </c>
    </row>
    <row r="153" spans="1:18" ht="42.75" x14ac:dyDescent="0.25">
      <c r="A153" s="26">
        <v>105</v>
      </c>
      <c r="B153" s="7" t="s">
        <v>352</v>
      </c>
      <c r="C153" s="7">
        <v>10</v>
      </c>
      <c r="D153" s="28" t="s">
        <v>135</v>
      </c>
      <c r="E153" s="29">
        <v>2014</v>
      </c>
      <c r="F153" s="27" t="s">
        <v>154</v>
      </c>
      <c r="G153" s="29">
        <v>3</v>
      </c>
      <c r="H153" s="38">
        <v>728.84500000000003</v>
      </c>
      <c r="I153" s="38">
        <f>H153*G153</f>
        <v>2186.5349999999999</v>
      </c>
      <c r="J153" s="27" t="s">
        <v>517</v>
      </c>
      <c r="K153" s="27" t="s">
        <v>155</v>
      </c>
      <c r="L153" s="1" t="s">
        <v>491</v>
      </c>
      <c r="M153" s="1" t="s">
        <v>492</v>
      </c>
      <c r="N153" s="49" t="s">
        <v>521</v>
      </c>
      <c r="O153" s="1" t="s">
        <v>493</v>
      </c>
      <c r="P153" s="21" t="e">
        <f>#REF!*#REF!</f>
        <v>#REF!</v>
      </c>
      <c r="Q153" s="34" t="e">
        <f>#REF!-P153</f>
        <v>#REF!</v>
      </c>
      <c r="R153" s="34" t="e">
        <f t="shared" si="7"/>
        <v>#REF!</v>
      </c>
    </row>
    <row r="154" spans="1:18" ht="42.75" x14ac:dyDescent="0.25">
      <c r="A154" s="26">
        <f t="shared" si="6"/>
        <v>106</v>
      </c>
      <c r="B154" s="7" t="s">
        <v>353</v>
      </c>
      <c r="C154" s="7">
        <v>10</v>
      </c>
      <c r="D154" s="28" t="s">
        <v>136</v>
      </c>
      <c r="E154" s="29">
        <v>2014</v>
      </c>
      <c r="F154" s="27" t="s">
        <v>154</v>
      </c>
      <c r="G154" s="29">
        <v>1</v>
      </c>
      <c r="H154" s="38">
        <v>37036.807500000003</v>
      </c>
      <c r="I154" s="38">
        <f>H154*G154</f>
        <v>37036.807500000003</v>
      </c>
      <c r="J154" s="27" t="s">
        <v>517</v>
      </c>
      <c r="K154" s="27" t="s">
        <v>484</v>
      </c>
      <c r="L154" s="1" t="s">
        <v>491</v>
      </c>
      <c r="M154" s="1" t="s">
        <v>492</v>
      </c>
      <c r="N154" s="49" t="s">
        <v>521</v>
      </c>
      <c r="O154" s="1" t="s">
        <v>493</v>
      </c>
      <c r="P154" s="21" t="e">
        <f>#REF!*#REF!</f>
        <v>#REF!</v>
      </c>
      <c r="Q154" s="34" t="e">
        <f>#REF!-P154</f>
        <v>#REF!</v>
      </c>
      <c r="R154" s="34" t="e">
        <f t="shared" si="7"/>
        <v>#REF!</v>
      </c>
    </row>
    <row r="155" spans="1:18" ht="42.75" x14ac:dyDescent="0.25">
      <c r="A155" s="26">
        <v>106</v>
      </c>
      <c r="B155" s="7" t="s">
        <v>354</v>
      </c>
      <c r="C155" s="7">
        <v>10</v>
      </c>
      <c r="D155" s="28" t="s">
        <v>137</v>
      </c>
      <c r="E155" s="29">
        <v>2017</v>
      </c>
      <c r="F155" s="27" t="s">
        <v>154</v>
      </c>
      <c r="G155" s="29">
        <v>1</v>
      </c>
      <c r="H155" s="38">
        <v>5033.8949999999995</v>
      </c>
      <c r="I155" s="38">
        <f>H155*G155</f>
        <v>5033.8949999999995</v>
      </c>
      <c r="J155" s="27" t="s">
        <v>517</v>
      </c>
      <c r="K155" s="27" t="s">
        <v>483</v>
      </c>
      <c r="L155" s="1" t="s">
        <v>491</v>
      </c>
      <c r="M155" s="1" t="s">
        <v>492</v>
      </c>
      <c r="N155" s="49" t="s">
        <v>521</v>
      </c>
      <c r="O155" s="1" t="s">
        <v>493</v>
      </c>
      <c r="P155" s="21" t="e">
        <f>#REF!*#REF!</f>
        <v>#REF!</v>
      </c>
      <c r="Q155" s="34" t="e">
        <f>#REF!-P155</f>
        <v>#REF!</v>
      </c>
      <c r="R155" s="34" t="e">
        <f t="shared" si="7"/>
        <v>#REF!</v>
      </c>
    </row>
    <row r="156" spans="1:18" ht="42.75" x14ac:dyDescent="0.25">
      <c r="A156" s="26">
        <v>107</v>
      </c>
      <c r="B156" s="7" t="s">
        <v>355</v>
      </c>
      <c r="C156" s="7">
        <v>10</v>
      </c>
      <c r="D156" s="28" t="s">
        <v>138</v>
      </c>
      <c r="E156" s="29">
        <v>2011</v>
      </c>
      <c r="F156" s="27" t="s">
        <v>154</v>
      </c>
      <c r="G156" s="29">
        <v>12</v>
      </c>
      <c r="H156" s="38">
        <v>2710.2437500000001</v>
      </c>
      <c r="I156" s="38">
        <f>H156*G156</f>
        <v>32522.925000000003</v>
      </c>
      <c r="J156" s="27" t="s">
        <v>517</v>
      </c>
      <c r="K156" s="27" t="s">
        <v>484</v>
      </c>
      <c r="L156" s="1" t="s">
        <v>491</v>
      </c>
      <c r="M156" s="1" t="s">
        <v>492</v>
      </c>
      <c r="N156" s="49" t="s">
        <v>521</v>
      </c>
      <c r="O156" s="1" t="s">
        <v>493</v>
      </c>
      <c r="P156" s="21" t="e">
        <f>#REF!*#REF!</f>
        <v>#REF!</v>
      </c>
      <c r="Q156" s="34" t="e">
        <f>#REF!-P156</f>
        <v>#REF!</v>
      </c>
      <c r="R156" s="34" t="e">
        <f t="shared" si="7"/>
        <v>#REF!</v>
      </c>
    </row>
    <row r="157" spans="1:18" ht="42.75" x14ac:dyDescent="0.25">
      <c r="A157" s="26">
        <v>108</v>
      </c>
      <c r="B157" s="7" t="s">
        <v>356</v>
      </c>
      <c r="C157" s="7">
        <v>10</v>
      </c>
      <c r="D157" s="28" t="s">
        <v>139</v>
      </c>
      <c r="E157" s="29">
        <v>2013</v>
      </c>
      <c r="F157" s="27" t="s">
        <v>154</v>
      </c>
      <c r="G157" s="29">
        <v>6</v>
      </c>
      <c r="H157" s="38">
        <v>459.73250000000002</v>
      </c>
      <c r="I157" s="38">
        <f>H157*G157</f>
        <v>2758.395</v>
      </c>
      <c r="J157" s="27" t="s">
        <v>517</v>
      </c>
      <c r="K157" s="27" t="s">
        <v>503</v>
      </c>
      <c r="L157" s="1" t="s">
        <v>491</v>
      </c>
      <c r="M157" s="1" t="s">
        <v>492</v>
      </c>
      <c r="N157" s="49" t="s">
        <v>521</v>
      </c>
      <c r="O157" s="1" t="s">
        <v>493</v>
      </c>
      <c r="P157" s="21" t="e">
        <f>#REF!*#REF!</f>
        <v>#REF!</v>
      </c>
      <c r="Q157" s="34" t="e">
        <f>#REF!-P157</f>
        <v>#REF!</v>
      </c>
      <c r="R157" s="34" t="e">
        <f t="shared" si="7"/>
        <v>#REF!</v>
      </c>
    </row>
    <row r="158" spans="1:18" ht="42.75" x14ac:dyDescent="0.25">
      <c r="A158" s="26">
        <f t="shared" si="6"/>
        <v>109</v>
      </c>
      <c r="B158" s="7" t="s">
        <v>357</v>
      </c>
      <c r="C158" s="7">
        <v>10</v>
      </c>
      <c r="D158" s="28" t="s">
        <v>140</v>
      </c>
      <c r="E158" s="29">
        <v>2014</v>
      </c>
      <c r="F158" s="27" t="s">
        <v>154</v>
      </c>
      <c r="G158" s="29">
        <v>2</v>
      </c>
      <c r="H158" s="38">
        <v>1769.61375</v>
      </c>
      <c r="I158" s="38">
        <f>H158*G158</f>
        <v>3539.2275</v>
      </c>
      <c r="J158" s="27" t="s">
        <v>517</v>
      </c>
      <c r="K158" s="27" t="s">
        <v>505</v>
      </c>
      <c r="L158" s="1" t="s">
        <v>491</v>
      </c>
      <c r="M158" s="1" t="s">
        <v>492</v>
      </c>
      <c r="N158" s="49" t="s">
        <v>521</v>
      </c>
      <c r="O158" s="1" t="s">
        <v>493</v>
      </c>
      <c r="P158" s="21" t="e">
        <f>#REF!*#REF!</f>
        <v>#REF!</v>
      </c>
      <c r="Q158" s="34" t="e">
        <f>#REF!-P158</f>
        <v>#REF!</v>
      </c>
      <c r="R158" s="34" t="e">
        <f t="shared" si="7"/>
        <v>#REF!</v>
      </c>
    </row>
    <row r="159" spans="1:18" ht="42.75" x14ac:dyDescent="0.25">
      <c r="A159" s="26">
        <v>109</v>
      </c>
      <c r="B159" s="7" t="s">
        <v>358</v>
      </c>
      <c r="C159" s="7">
        <v>10</v>
      </c>
      <c r="D159" s="28" t="s">
        <v>141</v>
      </c>
      <c r="E159" s="29">
        <v>2013</v>
      </c>
      <c r="F159" s="27" t="s">
        <v>154</v>
      </c>
      <c r="G159" s="29">
        <v>2</v>
      </c>
      <c r="H159" s="38">
        <v>920.21624999999995</v>
      </c>
      <c r="I159" s="38">
        <f>H159*G159</f>
        <v>1840.4324999999999</v>
      </c>
      <c r="J159" s="27" t="s">
        <v>517</v>
      </c>
      <c r="K159" s="27" t="s">
        <v>515</v>
      </c>
      <c r="L159" s="1" t="s">
        <v>491</v>
      </c>
      <c r="M159" s="1" t="s">
        <v>492</v>
      </c>
      <c r="N159" s="49" t="s">
        <v>521</v>
      </c>
      <c r="O159" s="1" t="s">
        <v>493</v>
      </c>
      <c r="P159" s="21" t="e">
        <f>#REF!*#REF!</f>
        <v>#REF!</v>
      </c>
      <c r="Q159" s="34" t="e">
        <f>#REF!-P159</f>
        <v>#REF!</v>
      </c>
      <c r="R159" s="34" t="e">
        <f t="shared" si="7"/>
        <v>#REF!</v>
      </c>
    </row>
    <row r="160" spans="1:18" ht="42.75" x14ac:dyDescent="0.25">
      <c r="A160" s="26">
        <v>110</v>
      </c>
      <c r="B160" s="7" t="s">
        <v>359</v>
      </c>
      <c r="C160" s="7">
        <v>10</v>
      </c>
      <c r="D160" s="28" t="s">
        <v>142</v>
      </c>
      <c r="E160" s="29">
        <v>2010</v>
      </c>
      <c r="F160" s="27" t="s">
        <v>154</v>
      </c>
      <c r="G160" s="29">
        <v>3</v>
      </c>
      <c r="H160" s="38">
        <v>7050</v>
      </c>
      <c r="I160" s="38">
        <f>H160*G160</f>
        <v>21150</v>
      </c>
      <c r="J160" s="27" t="s">
        <v>517</v>
      </c>
      <c r="K160" s="27" t="s">
        <v>504</v>
      </c>
      <c r="L160" s="1" t="s">
        <v>491</v>
      </c>
      <c r="M160" s="1" t="s">
        <v>510</v>
      </c>
      <c r="N160" s="49" t="s">
        <v>521</v>
      </c>
      <c r="O160" s="1" t="s">
        <v>493</v>
      </c>
      <c r="P160" s="21" t="e">
        <f>#REF!*#REF!</f>
        <v>#REF!</v>
      </c>
      <c r="Q160" s="34" t="e">
        <f>#REF!-P160</f>
        <v>#REF!</v>
      </c>
      <c r="R160" s="34" t="e">
        <f t="shared" si="7"/>
        <v>#REF!</v>
      </c>
    </row>
    <row r="161" spans="1:18" ht="42.75" x14ac:dyDescent="0.25">
      <c r="A161" s="26">
        <v>111</v>
      </c>
      <c r="B161" s="7" t="s">
        <v>360</v>
      </c>
      <c r="C161" s="7">
        <v>10</v>
      </c>
      <c r="D161" s="28" t="s">
        <v>143</v>
      </c>
      <c r="E161" s="29">
        <v>2017</v>
      </c>
      <c r="F161" s="27" t="s">
        <v>154</v>
      </c>
      <c r="G161" s="29">
        <v>14</v>
      </c>
      <c r="H161" s="38">
        <v>3982.5</v>
      </c>
      <c r="I161" s="38">
        <f>H161*G161</f>
        <v>55755</v>
      </c>
      <c r="J161" s="27" t="s">
        <v>517</v>
      </c>
      <c r="K161" s="27" t="s">
        <v>484</v>
      </c>
      <c r="L161" s="1" t="s">
        <v>491</v>
      </c>
      <c r="M161" s="1" t="s">
        <v>492</v>
      </c>
      <c r="N161" s="49" t="s">
        <v>521</v>
      </c>
      <c r="O161" s="1" t="s">
        <v>493</v>
      </c>
      <c r="P161" s="21" t="e">
        <f>#REF!*#REF!</f>
        <v>#REF!</v>
      </c>
      <c r="Q161" s="34" t="e">
        <f>#REF!-P161</f>
        <v>#REF!</v>
      </c>
      <c r="R161" s="34" t="e">
        <f t="shared" si="7"/>
        <v>#REF!</v>
      </c>
    </row>
    <row r="162" spans="1:18" ht="42.75" x14ac:dyDescent="0.25">
      <c r="A162" s="26">
        <f t="shared" si="6"/>
        <v>112</v>
      </c>
      <c r="B162" s="7" t="s">
        <v>361</v>
      </c>
      <c r="C162" s="7">
        <v>10</v>
      </c>
      <c r="D162" s="28" t="s">
        <v>144</v>
      </c>
      <c r="E162" s="29">
        <v>2011</v>
      </c>
      <c r="F162" s="27" t="s">
        <v>154</v>
      </c>
      <c r="G162" s="29">
        <v>1</v>
      </c>
      <c r="H162" s="38">
        <v>256554.72749999998</v>
      </c>
      <c r="I162" s="38">
        <f>H162*G162</f>
        <v>256554.72749999998</v>
      </c>
      <c r="J162" s="27" t="s">
        <v>517</v>
      </c>
      <c r="K162" s="27" t="s">
        <v>506</v>
      </c>
      <c r="L162" s="1" t="s">
        <v>491</v>
      </c>
      <c r="M162" s="1" t="s">
        <v>510</v>
      </c>
      <c r="N162" s="49" t="s">
        <v>521</v>
      </c>
      <c r="O162" s="1" t="s">
        <v>493</v>
      </c>
      <c r="P162" s="21" t="e">
        <f>#REF!*#REF!</f>
        <v>#REF!</v>
      </c>
      <c r="Q162" s="34" t="e">
        <f>#REF!-P162</f>
        <v>#REF!</v>
      </c>
      <c r="R162" s="34" t="e">
        <f t="shared" si="7"/>
        <v>#REF!</v>
      </c>
    </row>
    <row r="163" spans="1:18" ht="42.75" x14ac:dyDescent="0.25">
      <c r="A163" s="26">
        <v>112</v>
      </c>
      <c r="B163" s="7" t="s">
        <v>362</v>
      </c>
      <c r="C163" s="7">
        <v>10</v>
      </c>
      <c r="D163" s="28" t="s">
        <v>145</v>
      </c>
      <c r="E163" s="29">
        <v>2014</v>
      </c>
      <c r="F163" s="27" t="s">
        <v>154</v>
      </c>
      <c r="G163" s="29">
        <v>2</v>
      </c>
      <c r="H163" s="38">
        <v>3289.875</v>
      </c>
      <c r="I163" s="38">
        <f>H163*G163</f>
        <v>6579.75</v>
      </c>
      <c r="J163" s="27" t="s">
        <v>517</v>
      </c>
      <c r="K163" s="27" t="s">
        <v>484</v>
      </c>
      <c r="L163" s="1" t="s">
        <v>491</v>
      </c>
      <c r="M163" s="1" t="s">
        <v>492</v>
      </c>
      <c r="N163" s="49" t="s">
        <v>521</v>
      </c>
      <c r="O163" s="1" t="s">
        <v>493</v>
      </c>
      <c r="P163" s="21" t="e">
        <f>#REF!*#REF!</f>
        <v>#REF!</v>
      </c>
      <c r="Q163" s="34" t="e">
        <f>#REF!-P163</f>
        <v>#REF!</v>
      </c>
      <c r="R163" s="34" t="e">
        <f t="shared" si="7"/>
        <v>#REF!</v>
      </c>
    </row>
    <row r="164" spans="1:18" ht="42.75" x14ac:dyDescent="0.25">
      <c r="A164" s="26">
        <v>113</v>
      </c>
      <c r="B164" s="7" t="s">
        <v>363</v>
      </c>
      <c r="C164" s="7">
        <v>10</v>
      </c>
      <c r="D164" s="28" t="s">
        <v>146</v>
      </c>
      <c r="E164" s="29">
        <v>2014</v>
      </c>
      <c r="F164" s="27" t="s">
        <v>154</v>
      </c>
      <c r="G164" s="29">
        <v>19</v>
      </c>
      <c r="H164" s="38">
        <v>20573.876842105263</v>
      </c>
      <c r="I164" s="38">
        <f>H164*G164</f>
        <v>390903.66</v>
      </c>
      <c r="J164" s="27" t="s">
        <v>517</v>
      </c>
      <c r="K164" s="27" t="s">
        <v>484</v>
      </c>
      <c r="L164" s="1" t="s">
        <v>491</v>
      </c>
      <c r="M164" s="1" t="s">
        <v>492</v>
      </c>
      <c r="N164" s="49" t="s">
        <v>521</v>
      </c>
      <c r="O164" s="1" t="s">
        <v>493</v>
      </c>
      <c r="P164" s="21" t="e">
        <f>#REF!*#REF!</f>
        <v>#REF!</v>
      </c>
      <c r="Q164" s="34" t="e">
        <f>#REF!-P164</f>
        <v>#REF!</v>
      </c>
      <c r="R164" s="34" t="e">
        <f t="shared" si="7"/>
        <v>#REF!</v>
      </c>
    </row>
    <row r="165" spans="1:18" ht="42.75" x14ac:dyDescent="0.25">
      <c r="A165" s="26">
        <v>114</v>
      </c>
      <c r="B165" s="7" t="s">
        <v>364</v>
      </c>
      <c r="C165" s="7">
        <v>10</v>
      </c>
      <c r="D165" s="28" t="s">
        <v>147</v>
      </c>
      <c r="E165" s="29">
        <v>2010</v>
      </c>
      <c r="F165" s="27" t="s">
        <v>154</v>
      </c>
      <c r="G165" s="29">
        <v>7</v>
      </c>
      <c r="H165" s="38">
        <v>6302.158928571429</v>
      </c>
      <c r="I165" s="38">
        <f>H165*G165</f>
        <v>44115.112500000003</v>
      </c>
      <c r="J165" s="27" t="s">
        <v>517</v>
      </c>
      <c r="K165" s="27" t="s">
        <v>484</v>
      </c>
      <c r="L165" s="1" t="s">
        <v>491</v>
      </c>
      <c r="M165" s="1" t="s">
        <v>492</v>
      </c>
      <c r="N165" s="49" t="s">
        <v>521</v>
      </c>
      <c r="O165" s="1" t="s">
        <v>493</v>
      </c>
      <c r="P165" s="21" t="e">
        <f>#REF!*#REF!</f>
        <v>#REF!</v>
      </c>
      <c r="Q165" s="34" t="e">
        <f>#REF!-P165</f>
        <v>#REF!</v>
      </c>
      <c r="R165" s="34" t="e">
        <f t="shared" si="7"/>
        <v>#REF!</v>
      </c>
    </row>
    <row r="166" spans="1:18" ht="42.75" x14ac:dyDescent="0.25">
      <c r="A166" s="26">
        <f t="shared" si="6"/>
        <v>115</v>
      </c>
      <c r="B166" s="7" t="s">
        <v>365</v>
      </c>
      <c r="C166" s="7">
        <v>10</v>
      </c>
      <c r="D166" s="28" t="s">
        <v>148</v>
      </c>
      <c r="E166" s="29">
        <v>2010</v>
      </c>
      <c r="F166" s="27" t="s">
        <v>154</v>
      </c>
      <c r="G166" s="29">
        <v>10</v>
      </c>
      <c r="H166" s="38">
        <v>8229.4207499999993</v>
      </c>
      <c r="I166" s="38">
        <f>H166*G166</f>
        <v>82294.20749999999</v>
      </c>
      <c r="J166" s="27" t="s">
        <v>517</v>
      </c>
      <c r="K166" s="27" t="s">
        <v>484</v>
      </c>
      <c r="L166" s="1" t="s">
        <v>491</v>
      </c>
      <c r="M166" s="1" t="s">
        <v>492</v>
      </c>
      <c r="N166" s="49" t="s">
        <v>521</v>
      </c>
      <c r="O166" s="1" t="s">
        <v>493</v>
      </c>
      <c r="P166" s="21" t="e">
        <f>#REF!*#REF!</f>
        <v>#REF!</v>
      </c>
      <c r="Q166" s="34" t="e">
        <f>#REF!-P166</f>
        <v>#REF!</v>
      </c>
      <c r="R166" s="34" t="e">
        <f t="shared" si="7"/>
        <v>#REF!</v>
      </c>
    </row>
    <row r="167" spans="1:18" ht="57" x14ac:dyDescent="0.25">
      <c r="A167" s="26">
        <v>115</v>
      </c>
      <c r="B167" s="7" t="s">
        <v>366</v>
      </c>
      <c r="C167" s="7">
        <v>10</v>
      </c>
      <c r="D167" s="28" t="s">
        <v>149</v>
      </c>
      <c r="E167" s="29">
        <v>2014</v>
      </c>
      <c r="F167" s="27" t="s">
        <v>154</v>
      </c>
      <c r="G167" s="29">
        <v>2</v>
      </c>
      <c r="H167" s="38">
        <v>28129.331250000003</v>
      </c>
      <c r="I167" s="38">
        <f>H167*G167</f>
        <v>56258.662500000006</v>
      </c>
      <c r="J167" s="27" t="s">
        <v>517</v>
      </c>
      <c r="K167" s="27" t="s">
        <v>484</v>
      </c>
      <c r="L167" s="1" t="s">
        <v>491</v>
      </c>
      <c r="M167" s="1" t="s">
        <v>492</v>
      </c>
      <c r="N167" s="49" t="s">
        <v>521</v>
      </c>
      <c r="O167" s="1" t="s">
        <v>493</v>
      </c>
      <c r="P167" s="21" t="e">
        <f>#REF!*#REF!</f>
        <v>#REF!</v>
      </c>
      <c r="Q167" s="34" t="e">
        <f>#REF!-P167</f>
        <v>#REF!</v>
      </c>
      <c r="R167" s="34" t="e">
        <f t="shared" si="7"/>
        <v>#REF!</v>
      </c>
    </row>
    <row r="168" spans="1:18" ht="42.75" x14ac:dyDescent="0.25">
      <c r="A168" s="26">
        <v>116</v>
      </c>
      <c r="B168" s="7" t="s">
        <v>367</v>
      </c>
      <c r="C168" s="7">
        <v>10</v>
      </c>
      <c r="D168" s="28" t="s">
        <v>150</v>
      </c>
      <c r="E168" s="29">
        <v>2014</v>
      </c>
      <c r="F168" s="27" t="s">
        <v>154</v>
      </c>
      <c r="G168" s="29">
        <v>1</v>
      </c>
      <c r="H168" s="38">
        <v>8415.66</v>
      </c>
      <c r="I168" s="38">
        <f>H168*G168</f>
        <v>8415.66</v>
      </c>
      <c r="J168" s="27" t="s">
        <v>517</v>
      </c>
      <c r="K168" s="27" t="s">
        <v>484</v>
      </c>
      <c r="L168" s="1" t="s">
        <v>491</v>
      </c>
      <c r="M168" s="1" t="s">
        <v>492</v>
      </c>
      <c r="N168" s="49" t="s">
        <v>521</v>
      </c>
      <c r="O168" s="1" t="s">
        <v>493</v>
      </c>
      <c r="P168" s="21" t="e">
        <f>#REF!*#REF!</f>
        <v>#REF!</v>
      </c>
      <c r="Q168" s="34" t="e">
        <f>#REF!-P168</f>
        <v>#REF!</v>
      </c>
      <c r="R168" s="34" t="e">
        <f t="shared" si="7"/>
        <v>#REF!</v>
      </c>
    </row>
    <row r="169" spans="1:18" ht="42.75" x14ac:dyDescent="0.25">
      <c r="A169" s="26">
        <v>117</v>
      </c>
      <c r="B169" s="7" t="s">
        <v>368</v>
      </c>
      <c r="C169" s="7">
        <v>10</v>
      </c>
      <c r="D169" s="28" t="s">
        <v>151</v>
      </c>
      <c r="E169" s="29">
        <v>2014</v>
      </c>
      <c r="F169" s="27" t="s">
        <v>154</v>
      </c>
      <c r="G169" s="29">
        <v>13</v>
      </c>
      <c r="H169" s="38">
        <v>3967.9321153846154</v>
      </c>
      <c r="I169" s="38">
        <f>H169*G169</f>
        <v>51583.1175</v>
      </c>
      <c r="J169" s="27" t="s">
        <v>517</v>
      </c>
      <c r="K169" s="27" t="s">
        <v>503</v>
      </c>
      <c r="L169" s="1" t="s">
        <v>491</v>
      </c>
      <c r="M169" s="1" t="s">
        <v>492</v>
      </c>
      <c r="N169" s="49" t="s">
        <v>521</v>
      </c>
      <c r="O169" s="1" t="s">
        <v>493</v>
      </c>
      <c r="P169" s="21" t="e">
        <f>#REF!*#REF!</f>
        <v>#REF!</v>
      </c>
      <c r="Q169" s="34" t="e">
        <f>#REF!-P169</f>
        <v>#REF!</v>
      </c>
      <c r="R169" s="34" t="e">
        <f t="shared" si="7"/>
        <v>#REF!</v>
      </c>
    </row>
    <row r="170" spans="1:18" ht="42.75" x14ac:dyDescent="0.25">
      <c r="A170" s="26">
        <f t="shared" si="6"/>
        <v>118</v>
      </c>
      <c r="B170" s="7" t="s">
        <v>369</v>
      </c>
      <c r="C170" s="7">
        <v>10</v>
      </c>
      <c r="D170" s="28" t="s">
        <v>152</v>
      </c>
      <c r="E170" s="29">
        <v>2013</v>
      </c>
      <c r="F170" s="27" t="s">
        <v>154</v>
      </c>
      <c r="G170" s="29">
        <v>20</v>
      </c>
      <c r="H170" s="38">
        <v>4071.6449999999995</v>
      </c>
      <c r="I170" s="38">
        <f>H170*G170</f>
        <v>81432.899999999994</v>
      </c>
      <c r="J170" s="27" t="s">
        <v>517</v>
      </c>
      <c r="K170" s="27" t="s">
        <v>484</v>
      </c>
      <c r="L170" s="1" t="s">
        <v>491</v>
      </c>
      <c r="M170" s="1" t="s">
        <v>492</v>
      </c>
      <c r="N170" s="49" t="s">
        <v>521</v>
      </c>
      <c r="O170" s="1" t="s">
        <v>493</v>
      </c>
      <c r="P170" s="21" t="e">
        <f>#REF!*#REF!</f>
        <v>#REF!</v>
      </c>
      <c r="Q170" s="34" t="e">
        <f>#REF!-P170</f>
        <v>#REF!</v>
      </c>
      <c r="R170" s="34" t="e">
        <f t="shared" si="7"/>
        <v>#REF!</v>
      </c>
    </row>
    <row r="171" spans="1:18" ht="42.75" x14ac:dyDescent="0.25">
      <c r="A171" s="26">
        <v>118</v>
      </c>
      <c r="B171" s="7" t="s">
        <v>370</v>
      </c>
      <c r="C171" s="7">
        <v>10</v>
      </c>
      <c r="D171" s="28" t="s">
        <v>153</v>
      </c>
      <c r="E171" s="29">
        <v>2010</v>
      </c>
      <c r="F171" s="27" t="s">
        <v>154</v>
      </c>
      <c r="G171" s="29">
        <v>1</v>
      </c>
      <c r="H171" s="38">
        <v>30714.10125</v>
      </c>
      <c r="I171" s="38">
        <f>H171*G171</f>
        <v>30714.10125</v>
      </c>
      <c r="J171" s="27" t="s">
        <v>517</v>
      </c>
      <c r="K171" s="27" t="s">
        <v>484</v>
      </c>
      <c r="L171" s="1" t="s">
        <v>491</v>
      </c>
      <c r="M171" s="1" t="s">
        <v>492</v>
      </c>
      <c r="N171" s="49" t="s">
        <v>521</v>
      </c>
      <c r="O171" s="1" t="s">
        <v>493</v>
      </c>
      <c r="P171" s="21" t="e">
        <f>#REF!*#REF!</f>
        <v>#REF!</v>
      </c>
      <c r="Q171" s="34" t="e">
        <f>#REF!-P171</f>
        <v>#REF!</v>
      </c>
      <c r="R171" s="34" t="e">
        <f t="shared" si="7"/>
        <v>#REF!</v>
      </c>
    </row>
    <row r="172" spans="1:18" ht="42.75" x14ac:dyDescent="0.25">
      <c r="A172" s="26">
        <v>119</v>
      </c>
      <c r="B172" s="7" t="s">
        <v>371</v>
      </c>
      <c r="C172" s="7">
        <v>10</v>
      </c>
      <c r="D172" s="28" t="s">
        <v>156</v>
      </c>
      <c r="E172" s="29">
        <v>2013</v>
      </c>
      <c r="F172" s="27" t="s">
        <v>485</v>
      </c>
      <c r="G172" s="29">
        <v>0.23</v>
      </c>
      <c r="H172" s="38">
        <v>89694.03125</v>
      </c>
      <c r="I172" s="38">
        <f>H172*G172</f>
        <v>20629.627187500002</v>
      </c>
      <c r="J172" s="27" t="s">
        <v>517</v>
      </c>
      <c r="K172" s="27" t="s">
        <v>155</v>
      </c>
      <c r="L172" s="1" t="s">
        <v>491</v>
      </c>
      <c r="M172" s="1" t="s">
        <v>492</v>
      </c>
      <c r="N172" s="49" t="s">
        <v>521</v>
      </c>
      <c r="O172" s="1" t="s">
        <v>493</v>
      </c>
      <c r="P172" s="21" t="e">
        <f>#REF!*#REF!</f>
        <v>#REF!</v>
      </c>
      <c r="Q172" s="34" t="e">
        <f>#REF!-P172</f>
        <v>#REF!</v>
      </c>
      <c r="R172" s="34" t="e">
        <f t="shared" si="7"/>
        <v>#REF!</v>
      </c>
    </row>
    <row r="173" spans="1:18" ht="42.75" x14ac:dyDescent="0.25">
      <c r="A173" s="26">
        <v>120</v>
      </c>
      <c r="B173" s="7" t="s">
        <v>372</v>
      </c>
      <c r="C173" s="7">
        <v>10</v>
      </c>
      <c r="D173" s="28" t="s">
        <v>157</v>
      </c>
      <c r="E173" s="29">
        <v>2018</v>
      </c>
      <c r="F173" s="27" t="s">
        <v>154</v>
      </c>
      <c r="G173" s="29">
        <v>2</v>
      </c>
      <c r="H173" s="38">
        <v>1144.0650000000001</v>
      </c>
      <c r="I173" s="38">
        <f>H173*G173</f>
        <v>2288.13</v>
      </c>
      <c r="J173" s="27" t="s">
        <v>517</v>
      </c>
      <c r="K173" s="27" t="s">
        <v>504</v>
      </c>
      <c r="L173" s="1" t="s">
        <v>491</v>
      </c>
      <c r="M173" s="1" t="s">
        <v>492</v>
      </c>
      <c r="N173" s="49" t="s">
        <v>521</v>
      </c>
      <c r="O173" s="1" t="s">
        <v>493</v>
      </c>
      <c r="P173" s="21" t="e">
        <f>#REF!*#REF!</f>
        <v>#REF!</v>
      </c>
      <c r="Q173" s="34" t="e">
        <f>#REF!-P173</f>
        <v>#REF!</v>
      </c>
      <c r="R173" s="34" t="e">
        <f t="shared" si="7"/>
        <v>#REF!</v>
      </c>
    </row>
    <row r="174" spans="1:18" ht="42.75" x14ac:dyDescent="0.25">
      <c r="A174" s="26">
        <f t="shared" si="6"/>
        <v>121</v>
      </c>
      <c r="B174" s="7" t="s">
        <v>373</v>
      </c>
      <c r="C174" s="7">
        <v>10</v>
      </c>
      <c r="D174" s="28" t="s">
        <v>158</v>
      </c>
      <c r="E174" s="29">
        <v>2012</v>
      </c>
      <c r="F174" s="27" t="s">
        <v>154</v>
      </c>
      <c r="G174" s="29">
        <v>1</v>
      </c>
      <c r="H174" s="38">
        <v>10204.612499999999</v>
      </c>
      <c r="I174" s="38">
        <f>H174*G174</f>
        <v>10204.612499999999</v>
      </c>
      <c r="J174" s="27" t="s">
        <v>517</v>
      </c>
      <c r="K174" s="27" t="s">
        <v>503</v>
      </c>
      <c r="L174" s="1" t="s">
        <v>491</v>
      </c>
      <c r="M174" s="1" t="s">
        <v>492</v>
      </c>
      <c r="N174" s="49" t="s">
        <v>521</v>
      </c>
      <c r="O174" s="1" t="s">
        <v>493</v>
      </c>
      <c r="P174" s="21" t="e">
        <f>#REF!*#REF!</f>
        <v>#REF!</v>
      </c>
      <c r="Q174" s="34" t="e">
        <f>#REF!-P174</f>
        <v>#REF!</v>
      </c>
      <c r="R174" s="34" t="e">
        <f t="shared" si="7"/>
        <v>#REF!</v>
      </c>
    </row>
    <row r="175" spans="1:18" ht="42.75" x14ac:dyDescent="0.25">
      <c r="A175" s="26">
        <v>121</v>
      </c>
      <c r="B175" s="7" t="s">
        <v>374</v>
      </c>
      <c r="C175" s="7">
        <v>10</v>
      </c>
      <c r="D175" s="28" t="s">
        <v>159</v>
      </c>
      <c r="E175" s="29">
        <v>2011</v>
      </c>
      <c r="F175" s="27" t="s">
        <v>154</v>
      </c>
      <c r="G175" s="29">
        <v>12</v>
      </c>
      <c r="H175" s="38">
        <v>155.11937499999999</v>
      </c>
      <c r="I175" s="38">
        <f>H175*G175</f>
        <v>1861.4324999999999</v>
      </c>
      <c r="J175" s="27" t="s">
        <v>517</v>
      </c>
      <c r="K175" s="27" t="s">
        <v>515</v>
      </c>
      <c r="L175" s="1" t="s">
        <v>491</v>
      </c>
      <c r="M175" s="1" t="s">
        <v>492</v>
      </c>
      <c r="N175" s="49" t="s">
        <v>521</v>
      </c>
      <c r="O175" s="1" t="s">
        <v>493</v>
      </c>
      <c r="P175" s="21" t="e">
        <f>#REF!*#REF!</f>
        <v>#REF!</v>
      </c>
      <c r="Q175" s="34" t="e">
        <f>#REF!-P175</f>
        <v>#REF!</v>
      </c>
      <c r="R175" s="34" t="e">
        <f t="shared" si="7"/>
        <v>#REF!</v>
      </c>
    </row>
    <row r="176" spans="1:18" ht="42.75" x14ac:dyDescent="0.25">
      <c r="A176" s="26">
        <v>122</v>
      </c>
      <c r="B176" s="7" t="s">
        <v>375</v>
      </c>
      <c r="C176" s="7">
        <v>10</v>
      </c>
      <c r="D176" s="28" t="s">
        <v>160</v>
      </c>
      <c r="E176" s="29">
        <v>2016</v>
      </c>
      <c r="F176" s="27" t="s">
        <v>154</v>
      </c>
      <c r="G176" s="29">
        <v>9</v>
      </c>
      <c r="H176" s="38">
        <v>4691.72</v>
      </c>
      <c r="I176" s="38">
        <f>H176*G176</f>
        <v>42225.48</v>
      </c>
      <c r="J176" s="27" t="s">
        <v>517</v>
      </c>
      <c r="K176" s="27" t="s">
        <v>484</v>
      </c>
      <c r="L176" s="1" t="s">
        <v>491</v>
      </c>
      <c r="M176" s="1" t="s">
        <v>492</v>
      </c>
      <c r="N176" s="49" t="s">
        <v>521</v>
      </c>
      <c r="O176" s="1" t="s">
        <v>493</v>
      </c>
      <c r="P176" s="21" t="e">
        <f>#REF!*#REF!</f>
        <v>#REF!</v>
      </c>
      <c r="Q176" s="34" t="e">
        <f>#REF!-P176</f>
        <v>#REF!</v>
      </c>
      <c r="R176" s="34" t="e">
        <f t="shared" si="7"/>
        <v>#REF!</v>
      </c>
    </row>
    <row r="177" spans="1:18" ht="42.75" x14ac:dyDescent="0.25">
      <c r="A177" s="26">
        <v>123</v>
      </c>
      <c r="B177" s="7" t="s">
        <v>376</v>
      </c>
      <c r="C177" s="7">
        <v>10</v>
      </c>
      <c r="D177" s="28" t="s">
        <v>161</v>
      </c>
      <c r="E177" s="29">
        <v>2012</v>
      </c>
      <c r="F177" s="27" t="s">
        <v>154</v>
      </c>
      <c r="G177" s="29">
        <v>10</v>
      </c>
      <c r="H177" s="38">
        <v>511.31700000000006</v>
      </c>
      <c r="I177" s="38">
        <f>H177*G177</f>
        <v>5113.170000000001</v>
      </c>
      <c r="J177" s="27" t="s">
        <v>517</v>
      </c>
      <c r="K177" s="27" t="s">
        <v>484</v>
      </c>
      <c r="L177" s="1" t="s">
        <v>491</v>
      </c>
      <c r="M177" s="1" t="s">
        <v>510</v>
      </c>
      <c r="N177" s="49" t="s">
        <v>521</v>
      </c>
      <c r="O177" s="1" t="s">
        <v>493</v>
      </c>
      <c r="P177" s="21" t="e">
        <f>#REF!*#REF!</f>
        <v>#REF!</v>
      </c>
      <c r="Q177" s="34" t="e">
        <f>#REF!-P177</f>
        <v>#REF!</v>
      </c>
      <c r="R177" s="34" t="e">
        <f t="shared" si="7"/>
        <v>#REF!</v>
      </c>
    </row>
    <row r="178" spans="1:18" ht="42.75" x14ac:dyDescent="0.25">
      <c r="A178" s="26">
        <f t="shared" si="6"/>
        <v>124</v>
      </c>
      <c r="B178" s="7" t="s">
        <v>377</v>
      </c>
      <c r="C178" s="7">
        <v>10</v>
      </c>
      <c r="D178" s="28" t="s">
        <v>162</v>
      </c>
      <c r="E178" s="29">
        <v>2013</v>
      </c>
      <c r="F178" s="27" t="s">
        <v>154</v>
      </c>
      <c r="G178" s="29">
        <v>10</v>
      </c>
      <c r="H178" s="38">
        <v>304.61025000000001</v>
      </c>
      <c r="I178" s="38">
        <f>H178*G178</f>
        <v>3046.1025</v>
      </c>
      <c r="J178" s="27" t="s">
        <v>517</v>
      </c>
      <c r="K178" s="27" t="s">
        <v>484</v>
      </c>
      <c r="L178" s="1" t="s">
        <v>491</v>
      </c>
      <c r="M178" s="1" t="s">
        <v>510</v>
      </c>
      <c r="N178" s="49" t="s">
        <v>521</v>
      </c>
      <c r="O178" s="1" t="s">
        <v>493</v>
      </c>
      <c r="P178" s="21" t="e">
        <f>#REF!*#REF!</f>
        <v>#REF!</v>
      </c>
      <c r="Q178" s="34" t="e">
        <f>#REF!-P178</f>
        <v>#REF!</v>
      </c>
      <c r="R178" s="34" t="e">
        <f t="shared" si="7"/>
        <v>#REF!</v>
      </c>
    </row>
    <row r="179" spans="1:18" ht="42.75" x14ac:dyDescent="0.25">
      <c r="A179" s="26">
        <v>124</v>
      </c>
      <c r="B179" s="7" t="s">
        <v>378</v>
      </c>
      <c r="C179" s="7">
        <v>10</v>
      </c>
      <c r="D179" s="28" t="s">
        <v>163</v>
      </c>
      <c r="E179" s="29">
        <v>2013</v>
      </c>
      <c r="F179" s="27" t="s">
        <v>154</v>
      </c>
      <c r="G179" s="29">
        <v>2</v>
      </c>
      <c r="H179" s="38">
        <v>1673.7787499999999</v>
      </c>
      <c r="I179" s="38">
        <f>H179*G179</f>
        <v>3347.5574999999999</v>
      </c>
      <c r="J179" s="27" t="s">
        <v>517</v>
      </c>
      <c r="K179" s="27" t="s">
        <v>503</v>
      </c>
      <c r="L179" s="1" t="s">
        <v>491</v>
      </c>
      <c r="M179" s="1" t="s">
        <v>510</v>
      </c>
      <c r="N179" s="49" t="s">
        <v>521</v>
      </c>
      <c r="O179" s="1" t="s">
        <v>493</v>
      </c>
      <c r="P179" s="21" t="e">
        <f>#REF!*#REF!</f>
        <v>#REF!</v>
      </c>
      <c r="Q179" s="34" t="e">
        <f>#REF!-P179</f>
        <v>#REF!</v>
      </c>
      <c r="R179" s="34" t="e">
        <f t="shared" si="7"/>
        <v>#REF!</v>
      </c>
    </row>
    <row r="180" spans="1:18" ht="42.75" x14ac:dyDescent="0.25">
      <c r="A180" s="26">
        <v>125</v>
      </c>
      <c r="B180" s="7" t="s">
        <v>379</v>
      </c>
      <c r="C180" s="7">
        <v>10</v>
      </c>
      <c r="D180" s="28" t="s">
        <v>164</v>
      </c>
      <c r="E180" s="29">
        <v>2012</v>
      </c>
      <c r="F180" s="27" t="s">
        <v>154</v>
      </c>
      <c r="G180" s="29">
        <v>20</v>
      </c>
      <c r="H180" s="38">
        <v>1153.8719999999998</v>
      </c>
      <c r="I180" s="38">
        <f>H180*G180</f>
        <v>23077.439999999995</v>
      </c>
      <c r="J180" s="27" t="s">
        <v>517</v>
      </c>
      <c r="K180" s="27" t="s">
        <v>503</v>
      </c>
      <c r="L180" s="1" t="s">
        <v>491</v>
      </c>
      <c r="M180" s="1" t="s">
        <v>492</v>
      </c>
      <c r="N180" s="49" t="s">
        <v>521</v>
      </c>
      <c r="O180" s="1" t="s">
        <v>493</v>
      </c>
      <c r="P180" s="21" t="e">
        <f>#REF!*#REF!</f>
        <v>#REF!</v>
      </c>
      <c r="Q180" s="34" t="e">
        <f>#REF!-P180</f>
        <v>#REF!</v>
      </c>
      <c r="R180" s="34" t="e">
        <f t="shared" si="7"/>
        <v>#REF!</v>
      </c>
    </row>
    <row r="181" spans="1:18" ht="42.75" x14ac:dyDescent="0.25">
      <c r="A181" s="26">
        <v>126</v>
      </c>
      <c r="B181" s="7" t="s">
        <v>380</v>
      </c>
      <c r="C181" s="7">
        <v>10</v>
      </c>
      <c r="D181" s="28" t="s">
        <v>165</v>
      </c>
      <c r="E181" s="29">
        <v>2012</v>
      </c>
      <c r="F181" s="27" t="s">
        <v>154</v>
      </c>
      <c r="G181" s="29">
        <v>7</v>
      </c>
      <c r="H181" s="38">
        <v>1030.4839285714286</v>
      </c>
      <c r="I181" s="38">
        <f>H181*G181</f>
        <v>7213.3874999999998</v>
      </c>
      <c r="J181" s="27" t="s">
        <v>517</v>
      </c>
      <c r="K181" s="27" t="s">
        <v>503</v>
      </c>
      <c r="L181" s="1" t="s">
        <v>491</v>
      </c>
      <c r="M181" s="1" t="s">
        <v>492</v>
      </c>
      <c r="N181" s="49" t="s">
        <v>521</v>
      </c>
      <c r="O181" s="1" t="s">
        <v>493</v>
      </c>
      <c r="P181" s="21" t="e">
        <f>#REF!*#REF!</f>
        <v>#REF!</v>
      </c>
      <c r="Q181" s="34" t="e">
        <f>#REF!-P181</f>
        <v>#REF!</v>
      </c>
      <c r="R181" s="34" t="e">
        <f t="shared" si="7"/>
        <v>#REF!</v>
      </c>
    </row>
    <row r="182" spans="1:18" ht="42.75" x14ac:dyDescent="0.25">
      <c r="A182" s="26">
        <f t="shared" si="6"/>
        <v>127</v>
      </c>
      <c r="B182" s="7" t="s">
        <v>381</v>
      </c>
      <c r="C182" s="7">
        <v>10</v>
      </c>
      <c r="D182" s="28" t="s">
        <v>166</v>
      </c>
      <c r="E182" s="29">
        <v>2012</v>
      </c>
      <c r="F182" s="27" t="s">
        <v>154</v>
      </c>
      <c r="G182" s="29">
        <v>1</v>
      </c>
      <c r="H182" s="38">
        <v>12833.925000000001</v>
      </c>
      <c r="I182" s="38">
        <f>H182*G182</f>
        <v>12833.925000000001</v>
      </c>
      <c r="J182" s="27" t="s">
        <v>517</v>
      </c>
      <c r="K182" s="27" t="s">
        <v>505</v>
      </c>
      <c r="L182" s="1" t="s">
        <v>491</v>
      </c>
      <c r="M182" s="1" t="s">
        <v>492</v>
      </c>
      <c r="N182" s="49" t="s">
        <v>521</v>
      </c>
      <c r="O182" s="1" t="s">
        <v>493</v>
      </c>
      <c r="P182" s="21" t="e">
        <f>#REF!*#REF!</f>
        <v>#REF!</v>
      </c>
      <c r="Q182" s="34" t="e">
        <f>#REF!-P182</f>
        <v>#REF!</v>
      </c>
      <c r="R182" s="34" t="e">
        <f t="shared" si="7"/>
        <v>#REF!</v>
      </c>
    </row>
    <row r="183" spans="1:18" ht="42.75" x14ac:dyDescent="0.25">
      <c r="A183" s="26">
        <v>127</v>
      </c>
      <c r="B183" s="7" t="s">
        <v>382</v>
      </c>
      <c r="C183" s="7">
        <v>10</v>
      </c>
      <c r="D183" s="28" t="s">
        <v>167</v>
      </c>
      <c r="E183" s="29">
        <v>2017</v>
      </c>
      <c r="F183" s="27" t="s">
        <v>154</v>
      </c>
      <c r="G183" s="29">
        <v>15</v>
      </c>
      <c r="H183" s="38">
        <v>1533.26953125</v>
      </c>
      <c r="I183" s="38">
        <f>H183*G183</f>
        <v>22999.04296875</v>
      </c>
      <c r="J183" s="27" t="s">
        <v>517</v>
      </c>
      <c r="K183" s="27" t="s">
        <v>484</v>
      </c>
      <c r="L183" s="1" t="s">
        <v>491</v>
      </c>
      <c r="M183" s="1" t="s">
        <v>492</v>
      </c>
      <c r="N183" s="49" t="s">
        <v>521</v>
      </c>
      <c r="O183" s="1" t="s">
        <v>493</v>
      </c>
      <c r="P183" s="21" t="e">
        <f>#REF!*#REF!</f>
        <v>#REF!</v>
      </c>
      <c r="Q183" s="34" t="e">
        <f>#REF!-P183</f>
        <v>#REF!</v>
      </c>
      <c r="R183" s="34" t="e">
        <f t="shared" si="7"/>
        <v>#REF!</v>
      </c>
    </row>
    <row r="184" spans="1:18" ht="42.75" x14ac:dyDescent="0.25">
      <c r="A184" s="26">
        <v>128</v>
      </c>
      <c r="B184" s="7" t="s">
        <v>383</v>
      </c>
      <c r="C184" s="7">
        <v>10</v>
      </c>
      <c r="D184" s="28" t="s">
        <v>168</v>
      </c>
      <c r="E184" s="29">
        <v>2013</v>
      </c>
      <c r="F184" s="27" t="s">
        <v>154</v>
      </c>
      <c r="G184" s="29">
        <v>35</v>
      </c>
      <c r="H184" s="38">
        <v>791.68499999999995</v>
      </c>
      <c r="I184" s="38">
        <f>H184*G184</f>
        <v>27708.974999999999</v>
      </c>
      <c r="J184" s="27" t="s">
        <v>517</v>
      </c>
      <c r="K184" s="27" t="s">
        <v>503</v>
      </c>
      <c r="L184" s="1" t="s">
        <v>491</v>
      </c>
      <c r="M184" s="1" t="s">
        <v>492</v>
      </c>
      <c r="N184" s="49" t="s">
        <v>521</v>
      </c>
      <c r="O184" s="1" t="s">
        <v>493</v>
      </c>
      <c r="P184" s="21" t="e">
        <f>#REF!*#REF!</f>
        <v>#REF!</v>
      </c>
      <c r="Q184" s="34" t="e">
        <f>#REF!-P184</f>
        <v>#REF!</v>
      </c>
      <c r="R184" s="34" t="e">
        <f t="shared" si="7"/>
        <v>#REF!</v>
      </c>
    </row>
    <row r="185" spans="1:18" ht="42.75" x14ac:dyDescent="0.25">
      <c r="A185" s="26">
        <v>129</v>
      </c>
      <c r="B185" s="7" t="s">
        <v>384</v>
      </c>
      <c r="C185" s="7">
        <v>10</v>
      </c>
      <c r="D185" s="28" t="s">
        <v>169</v>
      </c>
      <c r="E185" s="29">
        <v>2011</v>
      </c>
      <c r="F185" s="27" t="s">
        <v>154</v>
      </c>
      <c r="G185" s="29">
        <v>3</v>
      </c>
      <c r="H185" s="38">
        <v>9648.1158333333333</v>
      </c>
      <c r="I185" s="38">
        <f>H185*G185</f>
        <v>28944.3475</v>
      </c>
      <c r="J185" s="27" t="s">
        <v>517</v>
      </c>
      <c r="K185" s="27" t="s">
        <v>155</v>
      </c>
      <c r="L185" s="1" t="s">
        <v>491</v>
      </c>
      <c r="M185" s="1" t="s">
        <v>492</v>
      </c>
      <c r="N185" s="49" t="s">
        <v>521</v>
      </c>
      <c r="O185" s="1" t="s">
        <v>493</v>
      </c>
      <c r="P185" s="21" t="e">
        <f>#REF!*#REF!</f>
        <v>#REF!</v>
      </c>
      <c r="Q185" s="34" t="e">
        <f>#REF!-P185</f>
        <v>#REF!</v>
      </c>
      <c r="R185" s="34" t="e">
        <f t="shared" si="7"/>
        <v>#REF!</v>
      </c>
    </row>
    <row r="186" spans="1:18" ht="42.75" x14ac:dyDescent="0.25">
      <c r="A186" s="26">
        <f t="shared" si="6"/>
        <v>130</v>
      </c>
      <c r="B186" s="7" t="s">
        <v>385</v>
      </c>
      <c r="C186" s="7">
        <v>10</v>
      </c>
      <c r="D186" s="28" t="s">
        <v>170</v>
      </c>
      <c r="E186" s="29">
        <v>2014</v>
      </c>
      <c r="F186" s="27" t="s">
        <v>154</v>
      </c>
      <c r="G186" s="29">
        <v>2199</v>
      </c>
      <c r="H186" s="38">
        <v>193.2</v>
      </c>
      <c r="I186" s="38">
        <f>H186*G186</f>
        <v>424846.8</v>
      </c>
      <c r="J186" s="27" t="s">
        <v>517</v>
      </c>
      <c r="K186" s="27" t="s">
        <v>155</v>
      </c>
      <c r="L186" s="1" t="s">
        <v>491</v>
      </c>
      <c r="M186" s="1" t="s">
        <v>492</v>
      </c>
      <c r="N186" s="49" t="s">
        <v>521</v>
      </c>
      <c r="O186" s="1" t="s">
        <v>493</v>
      </c>
      <c r="P186" s="21" t="e">
        <f>#REF!*#REF!</f>
        <v>#REF!</v>
      </c>
      <c r="Q186" s="34" t="e">
        <f>#REF!-P186</f>
        <v>#REF!</v>
      </c>
      <c r="R186" s="34" t="e">
        <f t="shared" si="7"/>
        <v>#REF!</v>
      </c>
    </row>
    <row r="187" spans="1:18" ht="42.75" x14ac:dyDescent="0.25">
      <c r="A187" s="26">
        <v>130</v>
      </c>
      <c r="B187" s="14">
        <v>706747</v>
      </c>
      <c r="C187" s="9">
        <v>16</v>
      </c>
      <c r="D187" s="16" t="s">
        <v>450</v>
      </c>
      <c r="E187" s="10">
        <v>2010</v>
      </c>
      <c r="F187" s="27" t="s">
        <v>154</v>
      </c>
      <c r="G187" s="10">
        <v>1</v>
      </c>
      <c r="H187" s="39">
        <v>17987.287499999999</v>
      </c>
      <c r="I187" s="38">
        <f>H187*G187</f>
        <v>17987.287499999999</v>
      </c>
      <c r="J187" s="27" t="s">
        <v>517</v>
      </c>
      <c r="K187" s="11" t="s">
        <v>484</v>
      </c>
      <c r="L187" s="1" t="s">
        <v>491</v>
      </c>
      <c r="M187" s="1" t="s">
        <v>492</v>
      </c>
      <c r="N187" s="49" t="s">
        <v>521</v>
      </c>
      <c r="O187" s="1" t="s">
        <v>493</v>
      </c>
      <c r="P187" s="21" t="e">
        <f>#REF!*#REF!</f>
        <v>#REF!</v>
      </c>
      <c r="Q187" s="34" t="e">
        <f>#REF!-P187</f>
        <v>#REF!</v>
      </c>
      <c r="R187" s="34" t="e">
        <f t="shared" si="7"/>
        <v>#REF!</v>
      </c>
    </row>
    <row r="188" spans="1:18" ht="42.75" x14ac:dyDescent="0.25">
      <c r="A188" s="26">
        <v>131</v>
      </c>
      <c r="B188" s="7" t="s">
        <v>386</v>
      </c>
      <c r="C188" s="7">
        <v>10</v>
      </c>
      <c r="D188" s="28" t="s">
        <v>171</v>
      </c>
      <c r="E188" s="29">
        <v>2014</v>
      </c>
      <c r="F188" s="27" t="s">
        <v>154</v>
      </c>
      <c r="G188" s="29">
        <v>2</v>
      </c>
      <c r="H188" s="38">
        <v>16426.4025</v>
      </c>
      <c r="I188" s="38">
        <f>H188*G188</f>
        <v>32852.805</v>
      </c>
      <c r="J188" s="27" t="s">
        <v>517</v>
      </c>
      <c r="K188" s="11" t="s">
        <v>484</v>
      </c>
      <c r="L188" s="1" t="s">
        <v>491</v>
      </c>
      <c r="M188" s="1" t="s">
        <v>492</v>
      </c>
      <c r="N188" s="49" t="s">
        <v>521</v>
      </c>
      <c r="O188" s="1" t="s">
        <v>493</v>
      </c>
      <c r="P188" s="21" t="e">
        <f>#REF!*#REF!</f>
        <v>#REF!</v>
      </c>
      <c r="Q188" s="34" t="e">
        <f>#REF!-P188</f>
        <v>#REF!</v>
      </c>
      <c r="R188" s="34" t="e">
        <f t="shared" si="7"/>
        <v>#REF!</v>
      </c>
    </row>
    <row r="189" spans="1:18" ht="42.75" x14ac:dyDescent="0.25">
      <c r="A189" s="26">
        <v>132</v>
      </c>
      <c r="B189" s="7" t="s">
        <v>387</v>
      </c>
      <c r="C189" s="7">
        <v>10</v>
      </c>
      <c r="D189" s="28" t="s">
        <v>172</v>
      </c>
      <c r="E189" s="29">
        <v>2011</v>
      </c>
      <c r="F189" s="27" t="s">
        <v>154</v>
      </c>
      <c r="G189" s="29">
        <v>24</v>
      </c>
      <c r="H189" s="38">
        <v>4263.17875</v>
      </c>
      <c r="I189" s="38">
        <f>H189*G189</f>
        <v>102316.29000000001</v>
      </c>
      <c r="J189" s="27" t="s">
        <v>517</v>
      </c>
      <c r="K189" s="11" t="s">
        <v>484</v>
      </c>
      <c r="L189" s="1" t="s">
        <v>491</v>
      </c>
      <c r="M189" s="1" t="s">
        <v>492</v>
      </c>
      <c r="N189" s="49" t="s">
        <v>521</v>
      </c>
      <c r="O189" s="1" t="s">
        <v>493</v>
      </c>
      <c r="P189" s="21" t="e">
        <f>#REF!*#REF!</f>
        <v>#REF!</v>
      </c>
      <c r="Q189" s="34" t="e">
        <f>#REF!-P189</f>
        <v>#REF!</v>
      </c>
      <c r="R189" s="34" t="e">
        <f t="shared" ref="R189:R237" si="8">I189-Q189</f>
        <v>#REF!</v>
      </c>
    </row>
    <row r="190" spans="1:18" ht="42.75" x14ac:dyDescent="0.25">
      <c r="A190" s="26">
        <f t="shared" si="6"/>
        <v>133</v>
      </c>
      <c r="B190" s="8" t="s">
        <v>461</v>
      </c>
      <c r="C190" s="9">
        <v>16</v>
      </c>
      <c r="D190" s="16" t="s">
        <v>445</v>
      </c>
      <c r="E190" s="10">
        <v>2018</v>
      </c>
      <c r="F190" s="27" t="s">
        <v>154</v>
      </c>
      <c r="G190" s="10">
        <v>1</v>
      </c>
      <c r="H190" s="39">
        <v>41448.112500000003</v>
      </c>
      <c r="I190" s="38">
        <f>H190*G190</f>
        <v>41448.112500000003</v>
      </c>
      <c r="J190" s="27" t="s">
        <v>517</v>
      </c>
      <c r="K190" s="11" t="s">
        <v>484</v>
      </c>
      <c r="L190" s="1" t="s">
        <v>491</v>
      </c>
      <c r="M190" s="1" t="s">
        <v>492</v>
      </c>
      <c r="N190" s="49" t="s">
        <v>521</v>
      </c>
      <c r="O190" s="1" t="s">
        <v>493</v>
      </c>
      <c r="P190" s="21" t="e">
        <f>#REF!*#REF!</f>
        <v>#REF!</v>
      </c>
      <c r="Q190" s="34" t="e">
        <f>#REF!-P190</f>
        <v>#REF!</v>
      </c>
      <c r="R190" s="34" t="e">
        <f t="shared" si="8"/>
        <v>#REF!</v>
      </c>
    </row>
    <row r="191" spans="1:18" ht="42.75" x14ac:dyDescent="0.25">
      <c r="A191" s="26">
        <v>133</v>
      </c>
      <c r="B191" s="8" t="s">
        <v>462</v>
      </c>
      <c r="C191" s="9">
        <v>16</v>
      </c>
      <c r="D191" s="16" t="s">
        <v>445</v>
      </c>
      <c r="E191" s="10">
        <v>2018</v>
      </c>
      <c r="F191" s="27" t="s">
        <v>154</v>
      </c>
      <c r="G191" s="10">
        <v>1</v>
      </c>
      <c r="H191" s="39">
        <v>41448.112500000003</v>
      </c>
      <c r="I191" s="38">
        <f>H191*G191</f>
        <v>41448.112500000003</v>
      </c>
      <c r="J191" s="27" t="s">
        <v>517</v>
      </c>
      <c r="K191" s="11" t="s">
        <v>484</v>
      </c>
      <c r="L191" s="1" t="s">
        <v>491</v>
      </c>
      <c r="M191" s="1" t="s">
        <v>492</v>
      </c>
      <c r="N191" s="49" t="s">
        <v>521</v>
      </c>
      <c r="O191" s="1" t="s">
        <v>493</v>
      </c>
      <c r="P191" s="21" t="e">
        <f>#REF!*#REF!</f>
        <v>#REF!</v>
      </c>
      <c r="Q191" s="34" t="e">
        <f>#REF!-P191</f>
        <v>#REF!</v>
      </c>
      <c r="R191" s="34" t="e">
        <f t="shared" si="8"/>
        <v>#REF!</v>
      </c>
    </row>
    <row r="192" spans="1:18" ht="42.75" x14ac:dyDescent="0.25">
      <c r="A192" s="26">
        <v>134</v>
      </c>
      <c r="B192" s="8" t="s">
        <v>463</v>
      </c>
      <c r="C192" s="9">
        <v>16</v>
      </c>
      <c r="D192" s="16" t="s">
        <v>445</v>
      </c>
      <c r="E192" s="10">
        <v>2018</v>
      </c>
      <c r="F192" s="27" t="s">
        <v>154</v>
      </c>
      <c r="G192" s="10">
        <v>1</v>
      </c>
      <c r="H192" s="39">
        <v>41448.112500000003</v>
      </c>
      <c r="I192" s="38">
        <f>H192*G192</f>
        <v>41448.112500000003</v>
      </c>
      <c r="J192" s="27" t="s">
        <v>517</v>
      </c>
      <c r="K192" s="11" t="s">
        <v>484</v>
      </c>
      <c r="L192" s="1" t="s">
        <v>491</v>
      </c>
      <c r="M192" s="1" t="s">
        <v>492</v>
      </c>
      <c r="N192" s="49" t="s">
        <v>521</v>
      </c>
      <c r="O192" s="1" t="s">
        <v>493</v>
      </c>
      <c r="P192" s="21" t="e">
        <f>#REF!*#REF!</f>
        <v>#REF!</v>
      </c>
      <c r="Q192" s="34" t="e">
        <f>#REF!-P192</f>
        <v>#REF!</v>
      </c>
      <c r="R192" s="34" t="e">
        <f t="shared" si="8"/>
        <v>#REF!</v>
      </c>
    </row>
    <row r="193" spans="1:18" ht="42.75" x14ac:dyDescent="0.25">
      <c r="A193" s="26">
        <v>135</v>
      </c>
      <c r="B193" s="8" t="s">
        <v>464</v>
      </c>
      <c r="C193" s="9">
        <v>16</v>
      </c>
      <c r="D193" s="16" t="s">
        <v>445</v>
      </c>
      <c r="E193" s="10">
        <v>2018</v>
      </c>
      <c r="F193" s="27" t="s">
        <v>154</v>
      </c>
      <c r="G193" s="10">
        <v>1</v>
      </c>
      <c r="H193" s="39">
        <v>41448.112500000003</v>
      </c>
      <c r="I193" s="38">
        <f>H193*G193</f>
        <v>41448.112500000003</v>
      </c>
      <c r="J193" s="27" t="s">
        <v>517</v>
      </c>
      <c r="K193" s="11" t="s">
        <v>484</v>
      </c>
      <c r="L193" s="1" t="s">
        <v>491</v>
      </c>
      <c r="M193" s="1" t="s">
        <v>492</v>
      </c>
      <c r="N193" s="49" t="s">
        <v>521</v>
      </c>
      <c r="O193" s="1" t="s">
        <v>493</v>
      </c>
      <c r="P193" s="21" t="e">
        <f>#REF!*#REF!</f>
        <v>#REF!</v>
      </c>
      <c r="Q193" s="34" t="e">
        <f>#REF!-P193</f>
        <v>#REF!</v>
      </c>
      <c r="R193" s="34" t="e">
        <f t="shared" si="8"/>
        <v>#REF!</v>
      </c>
    </row>
    <row r="194" spans="1:18" ht="42.75" x14ac:dyDescent="0.25">
      <c r="A194" s="26">
        <f t="shared" si="6"/>
        <v>136</v>
      </c>
      <c r="B194" s="8" t="s">
        <v>465</v>
      </c>
      <c r="C194" s="9">
        <v>16</v>
      </c>
      <c r="D194" s="16" t="s">
        <v>445</v>
      </c>
      <c r="E194" s="10">
        <v>2018</v>
      </c>
      <c r="F194" s="27" t="s">
        <v>154</v>
      </c>
      <c r="G194" s="10">
        <v>1</v>
      </c>
      <c r="H194" s="39">
        <v>41448.104999999996</v>
      </c>
      <c r="I194" s="38">
        <f>H194*G194</f>
        <v>41448.104999999996</v>
      </c>
      <c r="J194" s="27" t="s">
        <v>517</v>
      </c>
      <c r="K194" s="11" t="s">
        <v>484</v>
      </c>
      <c r="L194" s="1" t="s">
        <v>491</v>
      </c>
      <c r="M194" s="1" t="s">
        <v>492</v>
      </c>
      <c r="N194" s="49" t="s">
        <v>521</v>
      </c>
      <c r="O194" s="1" t="s">
        <v>493</v>
      </c>
      <c r="P194" s="21" t="e">
        <f>#REF!*#REF!</f>
        <v>#REF!</v>
      </c>
      <c r="Q194" s="34" t="e">
        <f>#REF!-P194</f>
        <v>#REF!</v>
      </c>
      <c r="R194" s="34" t="e">
        <f t="shared" si="8"/>
        <v>#REF!</v>
      </c>
    </row>
    <row r="195" spans="1:18" ht="42.75" x14ac:dyDescent="0.25">
      <c r="A195" s="26">
        <v>136</v>
      </c>
      <c r="B195" s="7" t="s">
        <v>388</v>
      </c>
      <c r="C195" s="7">
        <v>10</v>
      </c>
      <c r="D195" s="28" t="s">
        <v>173</v>
      </c>
      <c r="E195" s="29">
        <v>2014</v>
      </c>
      <c r="F195" s="27" t="s">
        <v>154</v>
      </c>
      <c r="G195" s="29">
        <v>4</v>
      </c>
      <c r="H195" s="38">
        <v>33810.549375000002</v>
      </c>
      <c r="I195" s="38">
        <f>H195*G195</f>
        <v>135242.19750000001</v>
      </c>
      <c r="J195" s="27" t="s">
        <v>517</v>
      </c>
      <c r="K195" s="11" t="s">
        <v>484</v>
      </c>
      <c r="L195" s="1" t="s">
        <v>491</v>
      </c>
      <c r="M195" s="1" t="s">
        <v>492</v>
      </c>
      <c r="N195" s="49" t="s">
        <v>521</v>
      </c>
      <c r="O195" s="1" t="s">
        <v>493</v>
      </c>
      <c r="P195" s="21" t="e">
        <f>#REF!*#REF!</f>
        <v>#REF!</v>
      </c>
      <c r="Q195" s="34" t="e">
        <f>#REF!-P195</f>
        <v>#REF!</v>
      </c>
      <c r="R195" s="34" t="e">
        <f t="shared" si="8"/>
        <v>#REF!</v>
      </c>
    </row>
    <row r="196" spans="1:18" ht="42.75" x14ac:dyDescent="0.25">
      <c r="A196" s="26">
        <v>137</v>
      </c>
      <c r="B196" s="7" t="s">
        <v>389</v>
      </c>
      <c r="C196" s="7">
        <v>10</v>
      </c>
      <c r="D196" s="28" t="s">
        <v>174</v>
      </c>
      <c r="E196" s="29">
        <v>2011</v>
      </c>
      <c r="F196" s="27" t="s">
        <v>154</v>
      </c>
      <c r="G196" s="29">
        <v>2</v>
      </c>
      <c r="H196" s="38">
        <v>62344.878750000003</v>
      </c>
      <c r="I196" s="38">
        <f>H196*G196</f>
        <v>124689.75750000001</v>
      </c>
      <c r="J196" s="27" t="s">
        <v>517</v>
      </c>
      <c r="K196" s="11" t="s">
        <v>484</v>
      </c>
      <c r="L196" s="1" t="s">
        <v>491</v>
      </c>
      <c r="M196" s="1" t="s">
        <v>492</v>
      </c>
      <c r="N196" s="49" t="s">
        <v>521</v>
      </c>
      <c r="O196" s="1" t="s">
        <v>493</v>
      </c>
      <c r="P196" s="21" t="e">
        <f>#REF!*#REF!</f>
        <v>#REF!</v>
      </c>
      <c r="Q196" s="34" t="e">
        <f>#REF!-P196</f>
        <v>#REF!</v>
      </c>
      <c r="R196" s="34" t="e">
        <f t="shared" si="8"/>
        <v>#REF!</v>
      </c>
    </row>
    <row r="197" spans="1:18" ht="42.75" x14ac:dyDescent="0.25">
      <c r="A197" s="26">
        <v>138</v>
      </c>
      <c r="B197" s="8" t="s">
        <v>466</v>
      </c>
      <c r="C197" s="9">
        <v>7</v>
      </c>
      <c r="D197" s="16" t="s">
        <v>446</v>
      </c>
      <c r="E197" s="10">
        <v>2011</v>
      </c>
      <c r="F197" s="27" t="s">
        <v>154</v>
      </c>
      <c r="G197" s="10">
        <v>10</v>
      </c>
      <c r="H197" s="39">
        <v>61737.599999999999</v>
      </c>
      <c r="I197" s="38">
        <f>H197*G197</f>
        <v>617376</v>
      </c>
      <c r="J197" s="27" t="s">
        <v>517</v>
      </c>
      <c r="K197" s="11" t="s">
        <v>484</v>
      </c>
      <c r="L197" s="1" t="s">
        <v>491</v>
      </c>
      <c r="M197" s="1" t="s">
        <v>492</v>
      </c>
      <c r="N197" s="49" t="s">
        <v>521</v>
      </c>
      <c r="O197" s="1" t="s">
        <v>493</v>
      </c>
      <c r="P197" s="21" t="e">
        <f>#REF!*#REF!</f>
        <v>#REF!</v>
      </c>
      <c r="Q197" s="34" t="e">
        <f>#REF!-P197</f>
        <v>#REF!</v>
      </c>
      <c r="R197" s="34" t="e">
        <f t="shared" si="8"/>
        <v>#REF!</v>
      </c>
    </row>
    <row r="198" spans="1:18" ht="42.75" x14ac:dyDescent="0.25">
      <c r="A198" s="26">
        <f t="shared" si="6"/>
        <v>139</v>
      </c>
      <c r="B198" s="7" t="s">
        <v>390</v>
      </c>
      <c r="C198" s="7">
        <v>10</v>
      </c>
      <c r="D198" s="28" t="s">
        <v>175</v>
      </c>
      <c r="E198" s="29">
        <v>2010</v>
      </c>
      <c r="F198" s="27" t="s">
        <v>154</v>
      </c>
      <c r="G198" s="29">
        <v>2</v>
      </c>
      <c r="H198" s="38">
        <v>1913.1374999999998</v>
      </c>
      <c r="I198" s="38">
        <f>H198*G198</f>
        <v>3826.2749999999996</v>
      </c>
      <c r="J198" s="27" t="s">
        <v>517</v>
      </c>
      <c r="K198" s="11" t="s">
        <v>484</v>
      </c>
      <c r="L198" s="1" t="s">
        <v>491</v>
      </c>
      <c r="M198" s="1" t="s">
        <v>492</v>
      </c>
      <c r="N198" s="49" t="s">
        <v>521</v>
      </c>
      <c r="O198" s="1" t="s">
        <v>493</v>
      </c>
      <c r="P198" s="21" t="e">
        <f>#REF!*#REF!</f>
        <v>#REF!</v>
      </c>
      <c r="Q198" s="34" t="e">
        <f>#REF!-P198</f>
        <v>#REF!</v>
      </c>
      <c r="R198" s="34" t="e">
        <f t="shared" si="8"/>
        <v>#REF!</v>
      </c>
    </row>
    <row r="199" spans="1:18" ht="42.75" x14ac:dyDescent="0.25">
      <c r="A199" s="26">
        <v>139</v>
      </c>
      <c r="B199" s="8" t="s">
        <v>467</v>
      </c>
      <c r="C199" s="9">
        <v>16</v>
      </c>
      <c r="D199" s="16" t="s">
        <v>447</v>
      </c>
      <c r="E199" s="10">
        <v>2018</v>
      </c>
      <c r="F199" s="27" t="s">
        <v>154</v>
      </c>
      <c r="G199" s="10">
        <v>1</v>
      </c>
      <c r="H199" s="39">
        <v>21775.425000000003</v>
      </c>
      <c r="I199" s="38">
        <f>H199*G199</f>
        <v>21775.425000000003</v>
      </c>
      <c r="J199" s="27" t="s">
        <v>517</v>
      </c>
      <c r="K199" s="11" t="s">
        <v>484</v>
      </c>
      <c r="L199" s="1" t="s">
        <v>491</v>
      </c>
      <c r="M199" s="1" t="s">
        <v>492</v>
      </c>
      <c r="N199" s="49" t="s">
        <v>521</v>
      </c>
      <c r="O199" s="1" t="s">
        <v>493</v>
      </c>
      <c r="P199" s="21" t="e">
        <f>#REF!*#REF!</f>
        <v>#REF!</v>
      </c>
      <c r="Q199" s="34" t="e">
        <f>#REF!-P199</f>
        <v>#REF!</v>
      </c>
      <c r="R199" s="34" t="e">
        <f t="shared" si="8"/>
        <v>#REF!</v>
      </c>
    </row>
    <row r="200" spans="1:18" ht="42.75" x14ac:dyDescent="0.25">
      <c r="A200" s="26">
        <v>140</v>
      </c>
      <c r="B200" s="8" t="s">
        <v>468</v>
      </c>
      <c r="C200" s="9">
        <v>16</v>
      </c>
      <c r="D200" s="16" t="s">
        <v>447</v>
      </c>
      <c r="E200" s="10">
        <v>2018</v>
      </c>
      <c r="F200" s="27" t="s">
        <v>154</v>
      </c>
      <c r="G200" s="10">
        <v>1</v>
      </c>
      <c r="H200" s="39">
        <v>22404.195</v>
      </c>
      <c r="I200" s="38">
        <f>H200*G200</f>
        <v>22404.195</v>
      </c>
      <c r="J200" s="27" t="s">
        <v>517</v>
      </c>
      <c r="K200" s="11" t="s">
        <v>484</v>
      </c>
      <c r="L200" s="1" t="s">
        <v>491</v>
      </c>
      <c r="M200" s="1" t="s">
        <v>492</v>
      </c>
      <c r="N200" s="49" t="s">
        <v>521</v>
      </c>
      <c r="O200" s="1" t="s">
        <v>493</v>
      </c>
      <c r="P200" s="21" t="e">
        <f>#REF!*#REF!</f>
        <v>#REF!</v>
      </c>
      <c r="Q200" s="34" t="e">
        <f>#REF!-P200</f>
        <v>#REF!</v>
      </c>
      <c r="R200" s="34" t="e">
        <f t="shared" si="8"/>
        <v>#REF!</v>
      </c>
    </row>
    <row r="201" spans="1:18" ht="42.75" x14ac:dyDescent="0.25">
      <c r="A201" s="26">
        <v>141</v>
      </c>
      <c r="B201" s="8" t="s">
        <v>469</v>
      </c>
      <c r="C201" s="9">
        <v>16</v>
      </c>
      <c r="D201" s="16" t="s">
        <v>447</v>
      </c>
      <c r="E201" s="10">
        <v>2018</v>
      </c>
      <c r="F201" s="27" t="s">
        <v>154</v>
      </c>
      <c r="G201" s="10">
        <v>1</v>
      </c>
      <c r="H201" s="39">
        <v>26461.5</v>
      </c>
      <c r="I201" s="38">
        <f>H201*G201</f>
        <v>26461.5</v>
      </c>
      <c r="J201" s="27" t="s">
        <v>517</v>
      </c>
      <c r="K201" s="11" t="s">
        <v>484</v>
      </c>
      <c r="L201" s="1" t="s">
        <v>491</v>
      </c>
      <c r="M201" s="1" t="s">
        <v>492</v>
      </c>
      <c r="N201" s="49" t="s">
        <v>521</v>
      </c>
      <c r="O201" s="1" t="s">
        <v>493</v>
      </c>
      <c r="P201" s="21" t="e">
        <f>#REF!*#REF!</f>
        <v>#REF!</v>
      </c>
      <c r="Q201" s="34" t="e">
        <f>#REF!-P201</f>
        <v>#REF!</v>
      </c>
      <c r="R201" s="34" t="e">
        <f t="shared" si="8"/>
        <v>#REF!</v>
      </c>
    </row>
    <row r="202" spans="1:18" ht="42.75" x14ac:dyDescent="0.25">
      <c r="A202" s="26">
        <f t="shared" si="6"/>
        <v>142</v>
      </c>
      <c r="B202" s="8" t="s">
        <v>470</v>
      </c>
      <c r="C202" s="9">
        <v>16</v>
      </c>
      <c r="D202" s="16" t="s">
        <v>447</v>
      </c>
      <c r="E202" s="10">
        <v>2018</v>
      </c>
      <c r="F202" s="27" t="s">
        <v>154</v>
      </c>
      <c r="G202" s="10">
        <v>1</v>
      </c>
      <c r="H202" s="39">
        <v>21775.425000000003</v>
      </c>
      <c r="I202" s="38">
        <f>H202*G202</f>
        <v>21775.425000000003</v>
      </c>
      <c r="J202" s="27" t="s">
        <v>517</v>
      </c>
      <c r="K202" s="11" t="s">
        <v>484</v>
      </c>
      <c r="L202" s="1" t="s">
        <v>491</v>
      </c>
      <c r="M202" s="1" t="s">
        <v>492</v>
      </c>
      <c r="N202" s="49" t="s">
        <v>521</v>
      </c>
      <c r="O202" s="1" t="s">
        <v>493</v>
      </c>
      <c r="P202" s="21" t="e">
        <f>#REF!*#REF!</f>
        <v>#REF!</v>
      </c>
      <c r="Q202" s="34" t="e">
        <f>#REF!-P202</f>
        <v>#REF!</v>
      </c>
      <c r="R202" s="34" t="e">
        <f t="shared" si="8"/>
        <v>#REF!</v>
      </c>
    </row>
    <row r="203" spans="1:18" ht="42.75" x14ac:dyDescent="0.25">
      <c r="A203" s="26">
        <v>142</v>
      </c>
      <c r="B203" s="8" t="s">
        <v>471</v>
      </c>
      <c r="C203" s="9">
        <v>16</v>
      </c>
      <c r="D203" s="16" t="s">
        <v>447</v>
      </c>
      <c r="E203" s="10">
        <v>2018</v>
      </c>
      <c r="F203" s="27" t="s">
        <v>154</v>
      </c>
      <c r="G203" s="10">
        <v>1</v>
      </c>
      <c r="H203" s="39">
        <v>26461.5</v>
      </c>
      <c r="I203" s="38">
        <f>H203*G203</f>
        <v>26461.5</v>
      </c>
      <c r="J203" s="27" t="s">
        <v>517</v>
      </c>
      <c r="K203" s="11" t="s">
        <v>484</v>
      </c>
      <c r="L203" s="1" t="s">
        <v>491</v>
      </c>
      <c r="M203" s="1" t="s">
        <v>492</v>
      </c>
      <c r="N203" s="49" t="s">
        <v>521</v>
      </c>
      <c r="O203" s="1" t="s">
        <v>493</v>
      </c>
      <c r="P203" s="21" t="e">
        <f>#REF!*#REF!</f>
        <v>#REF!</v>
      </c>
      <c r="Q203" s="34" t="e">
        <f>#REF!-P203</f>
        <v>#REF!</v>
      </c>
      <c r="R203" s="34" t="e">
        <f t="shared" si="8"/>
        <v>#REF!</v>
      </c>
    </row>
    <row r="204" spans="1:18" ht="42.75" x14ac:dyDescent="0.25">
      <c r="A204" s="26">
        <v>143</v>
      </c>
      <c r="B204" s="8" t="s">
        <v>472</v>
      </c>
      <c r="C204" s="9">
        <v>16</v>
      </c>
      <c r="D204" s="16" t="s">
        <v>448</v>
      </c>
      <c r="E204" s="10">
        <v>2018</v>
      </c>
      <c r="F204" s="27" t="s">
        <v>154</v>
      </c>
      <c r="G204" s="10">
        <v>1</v>
      </c>
      <c r="H204" s="39">
        <v>21775.425000000003</v>
      </c>
      <c r="I204" s="38">
        <f>H204*G204</f>
        <v>21775.425000000003</v>
      </c>
      <c r="J204" s="27" t="s">
        <v>517</v>
      </c>
      <c r="K204" s="11" t="s">
        <v>484</v>
      </c>
      <c r="L204" s="1" t="s">
        <v>491</v>
      </c>
      <c r="M204" s="1" t="s">
        <v>492</v>
      </c>
      <c r="N204" s="49" t="s">
        <v>521</v>
      </c>
      <c r="O204" s="1" t="s">
        <v>493</v>
      </c>
      <c r="P204" s="21" t="e">
        <f>#REF!*#REF!</f>
        <v>#REF!</v>
      </c>
      <c r="Q204" s="34" t="e">
        <f>#REF!-P204</f>
        <v>#REF!</v>
      </c>
      <c r="R204" s="34" t="e">
        <f t="shared" si="8"/>
        <v>#REF!</v>
      </c>
    </row>
    <row r="205" spans="1:18" ht="42.75" x14ac:dyDescent="0.25">
      <c r="A205" s="26">
        <v>144</v>
      </c>
      <c r="B205" s="8" t="s">
        <v>473</v>
      </c>
      <c r="C205" s="9">
        <v>16</v>
      </c>
      <c r="D205" s="16" t="s">
        <v>448</v>
      </c>
      <c r="E205" s="10">
        <v>2018</v>
      </c>
      <c r="F205" s="27" t="s">
        <v>154</v>
      </c>
      <c r="G205" s="10">
        <v>1</v>
      </c>
      <c r="H205" s="39">
        <v>26461.5</v>
      </c>
      <c r="I205" s="38">
        <f>H205*G205</f>
        <v>26461.5</v>
      </c>
      <c r="J205" s="27" t="s">
        <v>517</v>
      </c>
      <c r="K205" s="11" t="s">
        <v>484</v>
      </c>
      <c r="L205" s="1" t="s">
        <v>491</v>
      </c>
      <c r="M205" s="1" t="s">
        <v>492</v>
      </c>
      <c r="N205" s="49" t="s">
        <v>521</v>
      </c>
      <c r="O205" s="1" t="s">
        <v>493</v>
      </c>
      <c r="P205" s="21" t="e">
        <f>#REF!*#REF!</f>
        <v>#REF!</v>
      </c>
      <c r="Q205" s="34" t="e">
        <f>#REF!-P205</f>
        <v>#REF!</v>
      </c>
      <c r="R205" s="34" t="e">
        <f t="shared" si="8"/>
        <v>#REF!</v>
      </c>
    </row>
    <row r="206" spans="1:18" ht="42.75" x14ac:dyDescent="0.25">
      <c r="A206" s="26">
        <f t="shared" si="6"/>
        <v>145</v>
      </c>
      <c r="B206" s="8" t="s">
        <v>474</v>
      </c>
      <c r="C206" s="9">
        <v>16</v>
      </c>
      <c r="D206" s="16" t="s">
        <v>448</v>
      </c>
      <c r="E206" s="10">
        <v>2018</v>
      </c>
      <c r="F206" s="27" t="s">
        <v>154</v>
      </c>
      <c r="G206" s="10">
        <v>1</v>
      </c>
      <c r="H206" s="39">
        <v>22406.0625</v>
      </c>
      <c r="I206" s="38">
        <f>H206*G206</f>
        <v>22406.0625</v>
      </c>
      <c r="J206" s="27" t="s">
        <v>517</v>
      </c>
      <c r="K206" s="11" t="s">
        <v>484</v>
      </c>
      <c r="L206" s="1" t="s">
        <v>491</v>
      </c>
      <c r="M206" s="1" t="s">
        <v>492</v>
      </c>
      <c r="N206" s="49" t="s">
        <v>521</v>
      </c>
      <c r="O206" s="1" t="s">
        <v>493</v>
      </c>
      <c r="P206" s="21" t="e">
        <f>#REF!*#REF!</f>
        <v>#REF!</v>
      </c>
      <c r="Q206" s="34" t="e">
        <f>#REF!-P206</f>
        <v>#REF!</v>
      </c>
      <c r="R206" s="34" t="e">
        <f t="shared" si="8"/>
        <v>#REF!</v>
      </c>
    </row>
    <row r="207" spans="1:18" ht="42.75" x14ac:dyDescent="0.25">
      <c r="A207" s="26">
        <v>145</v>
      </c>
      <c r="B207" s="8" t="s">
        <v>475</v>
      </c>
      <c r="C207" s="9">
        <v>16</v>
      </c>
      <c r="D207" s="16" t="s">
        <v>448</v>
      </c>
      <c r="E207" s="10">
        <v>2018</v>
      </c>
      <c r="F207" s="27" t="s">
        <v>154</v>
      </c>
      <c r="G207" s="10">
        <v>1</v>
      </c>
      <c r="H207" s="39">
        <v>21775.425000000003</v>
      </c>
      <c r="I207" s="38">
        <f>H207*G207</f>
        <v>21775.425000000003</v>
      </c>
      <c r="J207" s="27" t="s">
        <v>517</v>
      </c>
      <c r="K207" s="11" t="s">
        <v>484</v>
      </c>
      <c r="L207" s="1" t="s">
        <v>491</v>
      </c>
      <c r="M207" s="1" t="s">
        <v>492</v>
      </c>
      <c r="N207" s="49" t="s">
        <v>521</v>
      </c>
      <c r="O207" s="1" t="s">
        <v>493</v>
      </c>
      <c r="P207" s="21" t="e">
        <f>#REF!*#REF!</f>
        <v>#REF!</v>
      </c>
      <c r="Q207" s="34" t="e">
        <f>#REF!-P207</f>
        <v>#REF!</v>
      </c>
      <c r="R207" s="34" t="e">
        <f t="shared" si="8"/>
        <v>#REF!</v>
      </c>
    </row>
    <row r="208" spans="1:18" ht="42.75" x14ac:dyDescent="0.25">
      <c r="A208" s="26">
        <v>146</v>
      </c>
      <c r="B208" s="8" t="s">
        <v>476</v>
      </c>
      <c r="C208" s="9">
        <v>16</v>
      </c>
      <c r="D208" s="16" t="s">
        <v>448</v>
      </c>
      <c r="E208" s="10">
        <v>2018</v>
      </c>
      <c r="F208" s="27" t="s">
        <v>154</v>
      </c>
      <c r="G208" s="10">
        <v>1</v>
      </c>
      <c r="H208" s="39">
        <v>22406.07</v>
      </c>
      <c r="I208" s="38">
        <f>H208*G208</f>
        <v>22406.07</v>
      </c>
      <c r="J208" s="27" t="s">
        <v>517</v>
      </c>
      <c r="K208" s="11" t="s">
        <v>484</v>
      </c>
      <c r="L208" s="1" t="s">
        <v>491</v>
      </c>
      <c r="M208" s="1" t="s">
        <v>492</v>
      </c>
      <c r="N208" s="49" t="s">
        <v>521</v>
      </c>
      <c r="O208" s="1" t="s">
        <v>493</v>
      </c>
      <c r="P208" s="21" t="e">
        <f>#REF!*#REF!</f>
        <v>#REF!</v>
      </c>
      <c r="Q208" s="34" t="e">
        <f>#REF!-P208</f>
        <v>#REF!</v>
      </c>
      <c r="R208" s="34" t="e">
        <f t="shared" si="8"/>
        <v>#REF!</v>
      </c>
    </row>
    <row r="209" spans="1:18" ht="42.75" x14ac:dyDescent="0.25">
      <c r="A209" s="26">
        <v>147</v>
      </c>
      <c r="B209" s="8" t="s">
        <v>477</v>
      </c>
      <c r="C209" s="9">
        <v>16</v>
      </c>
      <c r="D209" s="16" t="s">
        <v>448</v>
      </c>
      <c r="E209" s="10">
        <v>2018</v>
      </c>
      <c r="F209" s="27" t="s">
        <v>154</v>
      </c>
      <c r="G209" s="10">
        <v>1</v>
      </c>
      <c r="H209" s="39">
        <v>26461.5</v>
      </c>
      <c r="I209" s="38">
        <f>H209*G209</f>
        <v>26461.5</v>
      </c>
      <c r="J209" s="27" t="s">
        <v>517</v>
      </c>
      <c r="K209" s="11" t="s">
        <v>484</v>
      </c>
      <c r="L209" s="1" t="s">
        <v>491</v>
      </c>
      <c r="M209" s="1" t="s">
        <v>492</v>
      </c>
      <c r="N209" s="49" t="s">
        <v>521</v>
      </c>
      <c r="O209" s="1" t="s">
        <v>493</v>
      </c>
      <c r="P209" s="21" t="e">
        <f>#REF!*#REF!</f>
        <v>#REF!</v>
      </c>
      <c r="Q209" s="34" t="e">
        <f>#REF!-P209</f>
        <v>#REF!</v>
      </c>
      <c r="R209" s="34" t="e">
        <f t="shared" si="8"/>
        <v>#REF!</v>
      </c>
    </row>
    <row r="210" spans="1:18" ht="42.75" x14ac:dyDescent="0.25">
      <c r="A210" s="26">
        <f t="shared" ref="A210:A266" si="9">A209+1</f>
        <v>148</v>
      </c>
      <c r="B210" s="14">
        <v>706361</v>
      </c>
      <c r="C210" s="9">
        <v>16</v>
      </c>
      <c r="D210" s="16" t="s">
        <v>449</v>
      </c>
      <c r="E210" s="10">
        <v>2009</v>
      </c>
      <c r="F210" s="27" t="s">
        <v>154</v>
      </c>
      <c r="G210" s="10">
        <v>1</v>
      </c>
      <c r="H210" s="39">
        <v>31394.399999999998</v>
      </c>
      <c r="I210" s="38">
        <f>H210*G210</f>
        <v>31394.399999999998</v>
      </c>
      <c r="J210" s="27" t="s">
        <v>517</v>
      </c>
      <c r="K210" s="11" t="s">
        <v>484</v>
      </c>
      <c r="L210" s="1" t="s">
        <v>491</v>
      </c>
      <c r="M210" s="1" t="s">
        <v>492</v>
      </c>
      <c r="N210" s="49" t="s">
        <v>521</v>
      </c>
      <c r="O210" s="1" t="s">
        <v>493</v>
      </c>
      <c r="P210" s="21" t="e">
        <f>#REF!*#REF!</f>
        <v>#REF!</v>
      </c>
      <c r="Q210" s="34" t="e">
        <f>#REF!-P210</f>
        <v>#REF!</v>
      </c>
      <c r="R210" s="34" t="e">
        <f t="shared" si="8"/>
        <v>#REF!</v>
      </c>
    </row>
    <row r="211" spans="1:18" ht="42.75" x14ac:dyDescent="0.25">
      <c r="A211" s="26">
        <v>148</v>
      </c>
      <c r="B211" s="14">
        <v>706748</v>
      </c>
      <c r="C211" s="9">
        <v>16</v>
      </c>
      <c r="D211" s="16" t="s">
        <v>451</v>
      </c>
      <c r="E211" s="10">
        <v>2010</v>
      </c>
      <c r="F211" s="27" t="s">
        <v>154</v>
      </c>
      <c r="G211" s="10">
        <v>1</v>
      </c>
      <c r="H211" s="39">
        <v>39453</v>
      </c>
      <c r="I211" s="38">
        <f>H211*G211</f>
        <v>39453</v>
      </c>
      <c r="J211" s="27" t="s">
        <v>517</v>
      </c>
      <c r="K211" s="11" t="s">
        <v>484</v>
      </c>
      <c r="L211" s="1" t="s">
        <v>491</v>
      </c>
      <c r="M211" s="1" t="s">
        <v>492</v>
      </c>
      <c r="N211" s="49" t="s">
        <v>521</v>
      </c>
      <c r="O211" s="1" t="s">
        <v>493</v>
      </c>
      <c r="P211" s="21" t="e">
        <f>#REF!*#REF!</f>
        <v>#REF!</v>
      </c>
      <c r="Q211" s="34" t="e">
        <f>#REF!-P211</f>
        <v>#REF!</v>
      </c>
      <c r="R211" s="34" t="e">
        <f t="shared" si="8"/>
        <v>#REF!</v>
      </c>
    </row>
    <row r="212" spans="1:18" ht="42.75" x14ac:dyDescent="0.25">
      <c r="A212" s="26">
        <v>149</v>
      </c>
      <c r="B212" s="7" t="s">
        <v>391</v>
      </c>
      <c r="C212" s="7">
        <v>10</v>
      </c>
      <c r="D212" s="28" t="s">
        <v>176</v>
      </c>
      <c r="E212" s="29">
        <v>2014</v>
      </c>
      <c r="F212" s="27" t="s">
        <v>154</v>
      </c>
      <c r="G212" s="29">
        <v>7346</v>
      </c>
      <c r="H212" s="38">
        <v>11.649053906888103</v>
      </c>
      <c r="I212" s="38">
        <f>H212*G212</f>
        <v>85573.95</v>
      </c>
      <c r="J212" s="27" t="s">
        <v>517</v>
      </c>
      <c r="K212" s="27" t="s">
        <v>503</v>
      </c>
      <c r="L212" s="1" t="s">
        <v>491</v>
      </c>
      <c r="M212" s="1" t="s">
        <v>492</v>
      </c>
      <c r="N212" s="49" t="s">
        <v>521</v>
      </c>
      <c r="O212" s="1" t="s">
        <v>493</v>
      </c>
      <c r="P212" s="21" t="e">
        <f>#REF!*#REF!</f>
        <v>#REF!</v>
      </c>
      <c r="Q212" s="34" t="e">
        <f>#REF!-P212</f>
        <v>#REF!</v>
      </c>
      <c r="R212" s="34" t="e">
        <f t="shared" si="8"/>
        <v>#REF!</v>
      </c>
    </row>
    <row r="213" spans="1:18" ht="42.75" x14ac:dyDescent="0.25">
      <c r="A213" s="26">
        <v>150</v>
      </c>
      <c r="B213" s="7" t="s">
        <v>392</v>
      </c>
      <c r="C213" s="7">
        <v>10</v>
      </c>
      <c r="D213" s="28" t="s">
        <v>177</v>
      </c>
      <c r="E213" s="29">
        <v>2014</v>
      </c>
      <c r="F213" s="27" t="s">
        <v>154</v>
      </c>
      <c r="G213" s="29">
        <v>2</v>
      </c>
      <c r="H213" s="38">
        <v>4867.5</v>
      </c>
      <c r="I213" s="38">
        <f>H213*G213</f>
        <v>9735</v>
      </c>
      <c r="J213" s="27" t="s">
        <v>517</v>
      </c>
      <c r="K213" s="27" t="s">
        <v>508</v>
      </c>
      <c r="L213" s="1" t="s">
        <v>491</v>
      </c>
      <c r="M213" s="1" t="s">
        <v>492</v>
      </c>
      <c r="N213" s="49" t="s">
        <v>521</v>
      </c>
      <c r="O213" s="1" t="s">
        <v>493</v>
      </c>
      <c r="P213" s="21" t="e">
        <f>#REF!*#REF!</f>
        <v>#REF!</v>
      </c>
      <c r="Q213" s="34" t="e">
        <f>#REF!-P213</f>
        <v>#REF!</v>
      </c>
      <c r="R213" s="34" t="e">
        <f t="shared" si="8"/>
        <v>#REF!</v>
      </c>
    </row>
    <row r="214" spans="1:18" ht="42.75" x14ac:dyDescent="0.25">
      <c r="A214" s="26">
        <f t="shared" si="9"/>
        <v>151</v>
      </c>
      <c r="B214" s="7" t="s">
        <v>393</v>
      </c>
      <c r="C214" s="7">
        <v>10</v>
      </c>
      <c r="D214" s="28" t="s">
        <v>178</v>
      </c>
      <c r="E214" s="29">
        <v>2017</v>
      </c>
      <c r="F214" s="27" t="s">
        <v>154</v>
      </c>
      <c r="G214" s="29">
        <v>1</v>
      </c>
      <c r="H214" s="38">
        <v>49188.5625</v>
      </c>
      <c r="I214" s="38">
        <f>H214*G214</f>
        <v>49188.5625</v>
      </c>
      <c r="J214" s="27" t="s">
        <v>517</v>
      </c>
      <c r="K214" s="27" t="s">
        <v>508</v>
      </c>
      <c r="L214" s="1" t="s">
        <v>491</v>
      </c>
      <c r="M214" s="1" t="s">
        <v>492</v>
      </c>
      <c r="N214" s="49" t="s">
        <v>521</v>
      </c>
      <c r="O214" s="1" t="s">
        <v>493</v>
      </c>
      <c r="P214" s="21" t="e">
        <f>#REF!*#REF!</f>
        <v>#REF!</v>
      </c>
      <c r="Q214" s="34" t="e">
        <f>#REF!-P214</f>
        <v>#REF!</v>
      </c>
      <c r="R214" s="34" t="e">
        <f t="shared" si="8"/>
        <v>#REF!</v>
      </c>
    </row>
    <row r="215" spans="1:18" ht="42.75" x14ac:dyDescent="0.25">
      <c r="A215" s="26">
        <v>151</v>
      </c>
      <c r="B215" s="14">
        <v>706187</v>
      </c>
      <c r="C215" s="9">
        <v>16</v>
      </c>
      <c r="D215" s="16" t="s">
        <v>452</v>
      </c>
      <c r="E215" s="10">
        <v>2009</v>
      </c>
      <c r="F215" s="27" t="s">
        <v>154</v>
      </c>
      <c r="G215" s="10">
        <v>1</v>
      </c>
      <c r="H215" s="39">
        <v>63040.327499999999</v>
      </c>
      <c r="I215" s="38">
        <f>H215*G215</f>
        <v>63040.327499999999</v>
      </c>
      <c r="J215" s="27" t="s">
        <v>517</v>
      </c>
      <c r="K215" s="11" t="s">
        <v>516</v>
      </c>
      <c r="L215" s="1" t="s">
        <v>491</v>
      </c>
      <c r="M215" s="1" t="s">
        <v>492</v>
      </c>
      <c r="N215" s="49" t="s">
        <v>521</v>
      </c>
      <c r="O215" s="1" t="s">
        <v>493</v>
      </c>
      <c r="P215" s="21" t="e">
        <f>#REF!*#REF!</f>
        <v>#REF!</v>
      </c>
      <c r="Q215" s="34" t="e">
        <f>#REF!-P215</f>
        <v>#REF!</v>
      </c>
      <c r="R215" s="34" t="e">
        <f t="shared" si="8"/>
        <v>#REF!</v>
      </c>
    </row>
    <row r="216" spans="1:18" ht="42.75" x14ac:dyDescent="0.25">
      <c r="A216" s="26">
        <v>152</v>
      </c>
      <c r="B216" s="14">
        <v>706301</v>
      </c>
      <c r="C216" s="9">
        <v>16</v>
      </c>
      <c r="D216" s="16" t="s">
        <v>452</v>
      </c>
      <c r="E216" s="10">
        <v>2009</v>
      </c>
      <c r="F216" s="27" t="s">
        <v>154</v>
      </c>
      <c r="G216" s="10">
        <v>1</v>
      </c>
      <c r="H216" s="39">
        <v>63040.319999999992</v>
      </c>
      <c r="I216" s="38">
        <f>H216*G216</f>
        <v>63040.319999999992</v>
      </c>
      <c r="J216" s="27" t="s">
        <v>517</v>
      </c>
      <c r="K216" s="11" t="s">
        <v>516</v>
      </c>
      <c r="L216" s="1" t="s">
        <v>491</v>
      </c>
      <c r="M216" s="1" t="s">
        <v>492</v>
      </c>
      <c r="N216" s="49" t="s">
        <v>521</v>
      </c>
      <c r="O216" s="1" t="s">
        <v>493</v>
      </c>
      <c r="P216" s="21" t="e">
        <f>#REF!*#REF!</f>
        <v>#REF!</v>
      </c>
      <c r="Q216" s="34" t="e">
        <f>#REF!-P216</f>
        <v>#REF!</v>
      </c>
      <c r="R216" s="34" t="e">
        <f t="shared" si="8"/>
        <v>#REF!</v>
      </c>
    </row>
    <row r="217" spans="1:18" ht="42.75" x14ac:dyDescent="0.25">
      <c r="A217" s="26">
        <v>153</v>
      </c>
      <c r="B217" s="7" t="s">
        <v>394</v>
      </c>
      <c r="C217" s="7">
        <v>10</v>
      </c>
      <c r="D217" s="28" t="s">
        <v>179</v>
      </c>
      <c r="E217" s="29">
        <v>2016</v>
      </c>
      <c r="F217" s="27" t="s">
        <v>154</v>
      </c>
      <c r="G217" s="29">
        <v>2</v>
      </c>
      <c r="H217" s="38">
        <v>921.12750000000005</v>
      </c>
      <c r="I217" s="38">
        <f>H217*G217</f>
        <v>1842.2550000000001</v>
      </c>
      <c r="J217" s="27" t="s">
        <v>517</v>
      </c>
      <c r="K217" s="27" t="s">
        <v>484</v>
      </c>
      <c r="L217" s="1" t="s">
        <v>491</v>
      </c>
      <c r="M217" s="1" t="s">
        <v>492</v>
      </c>
      <c r="N217" s="49" t="s">
        <v>521</v>
      </c>
      <c r="O217" s="1" t="s">
        <v>493</v>
      </c>
      <c r="P217" s="21" t="e">
        <f>#REF!*#REF!</f>
        <v>#REF!</v>
      </c>
      <c r="Q217" s="34" t="e">
        <f>#REF!-P217</f>
        <v>#REF!</v>
      </c>
      <c r="R217" s="34" t="e">
        <f t="shared" si="8"/>
        <v>#REF!</v>
      </c>
    </row>
    <row r="218" spans="1:18" ht="42.75" x14ac:dyDescent="0.25">
      <c r="A218" s="26">
        <f t="shared" si="9"/>
        <v>154</v>
      </c>
      <c r="B218" s="7" t="s">
        <v>395</v>
      </c>
      <c r="C218" s="7">
        <v>10</v>
      </c>
      <c r="D218" s="28" t="s">
        <v>180</v>
      </c>
      <c r="E218" s="29">
        <v>2013</v>
      </c>
      <c r="F218" s="27" t="s">
        <v>154</v>
      </c>
      <c r="G218" s="29">
        <v>13</v>
      </c>
      <c r="H218" s="38">
        <v>914.16991071428572</v>
      </c>
      <c r="I218" s="38">
        <f>H218*G218</f>
        <v>11884.208839285715</v>
      </c>
      <c r="J218" s="27" t="s">
        <v>517</v>
      </c>
      <c r="K218" s="27" t="s">
        <v>484</v>
      </c>
      <c r="L218" s="1" t="s">
        <v>491</v>
      </c>
      <c r="M218" s="1" t="s">
        <v>492</v>
      </c>
      <c r="N218" s="49" t="s">
        <v>521</v>
      </c>
      <c r="O218" s="1" t="s">
        <v>493</v>
      </c>
      <c r="P218" s="21" t="e">
        <f>#REF!*#REF!</f>
        <v>#REF!</v>
      </c>
      <c r="Q218" s="34" t="e">
        <f>#REF!-P218</f>
        <v>#REF!</v>
      </c>
      <c r="R218" s="34" t="e">
        <f t="shared" si="8"/>
        <v>#REF!</v>
      </c>
    </row>
    <row r="219" spans="1:18" ht="42.75" x14ac:dyDescent="0.25">
      <c r="A219" s="26">
        <v>154</v>
      </c>
      <c r="B219" s="7" t="s">
        <v>396</v>
      </c>
      <c r="C219" s="7">
        <v>10</v>
      </c>
      <c r="D219" s="28" t="s">
        <v>181</v>
      </c>
      <c r="E219" s="29">
        <v>2011</v>
      </c>
      <c r="F219" s="27" t="s">
        <v>154</v>
      </c>
      <c r="G219" s="29">
        <v>2</v>
      </c>
      <c r="H219" s="38">
        <v>915.74624999999992</v>
      </c>
      <c r="I219" s="38">
        <f>H219*G219</f>
        <v>1831.4924999999998</v>
      </c>
      <c r="J219" s="27" t="s">
        <v>517</v>
      </c>
      <c r="K219" s="27" t="s">
        <v>484</v>
      </c>
      <c r="L219" s="1" t="s">
        <v>491</v>
      </c>
      <c r="M219" s="1" t="s">
        <v>492</v>
      </c>
      <c r="N219" s="49" t="s">
        <v>521</v>
      </c>
      <c r="O219" s="1" t="s">
        <v>493</v>
      </c>
      <c r="P219" s="21" t="e">
        <f>#REF!*#REF!</f>
        <v>#REF!</v>
      </c>
      <c r="Q219" s="34" t="e">
        <f>#REF!-P219</f>
        <v>#REF!</v>
      </c>
      <c r="R219" s="34" t="e">
        <f t="shared" si="8"/>
        <v>#REF!</v>
      </c>
    </row>
    <row r="220" spans="1:18" ht="42.75" x14ac:dyDescent="0.25">
      <c r="A220" s="26">
        <v>155</v>
      </c>
      <c r="B220" s="7" t="s">
        <v>397</v>
      </c>
      <c r="C220" s="7">
        <v>10</v>
      </c>
      <c r="D220" s="28" t="s">
        <v>182</v>
      </c>
      <c r="E220" s="29">
        <v>2013</v>
      </c>
      <c r="F220" s="27" t="s">
        <v>154</v>
      </c>
      <c r="G220" s="29">
        <v>10</v>
      </c>
      <c r="H220" s="38">
        <v>1247.4375</v>
      </c>
      <c r="I220" s="38">
        <f>H220*G220</f>
        <v>12474.375</v>
      </c>
      <c r="J220" s="27" t="s">
        <v>517</v>
      </c>
      <c r="K220" s="27" t="s">
        <v>484</v>
      </c>
      <c r="L220" s="1" t="s">
        <v>491</v>
      </c>
      <c r="M220" s="1" t="s">
        <v>492</v>
      </c>
      <c r="N220" s="49" t="s">
        <v>521</v>
      </c>
      <c r="O220" s="1" t="s">
        <v>493</v>
      </c>
      <c r="P220" s="21" t="e">
        <f>#REF!*#REF!</f>
        <v>#REF!</v>
      </c>
      <c r="Q220" s="34" t="e">
        <f>#REF!-P220</f>
        <v>#REF!</v>
      </c>
      <c r="R220" s="34" t="e">
        <f t="shared" si="8"/>
        <v>#REF!</v>
      </c>
    </row>
    <row r="221" spans="1:18" ht="42.75" x14ac:dyDescent="0.25">
      <c r="A221" s="26">
        <v>156</v>
      </c>
      <c r="B221" s="7" t="s">
        <v>398</v>
      </c>
      <c r="C221" s="7">
        <v>10</v>
      </c>
      <c r="D221" s="28" t="s">
        <v>183</v>
      </c>
      <c r="E221" s="29">
        <v>2012</v>
      </c>
      <c r="F221" s="27" t="s">
        <v>154</v>
      </c>
      <c r="G221" s="29">
        <v>3</v>
      </c>
      <c r="H221" s="38">
        <v>1518.63</v>
      </c>
      <c r="I221" s="38">
        <f>H221*G221</f>
        <v>4555.8900000000003</v>
      </c>
      <c r="J221" s="27" t="s">
        <v>517</v>
      </c>
      <c r="K221" s="27" t="s">
        <v>484</v>
      </c>
      <c r="L221" s="1" t="s">
        <v>491</v>
      </c>
      <c r="M221" s="1" t="s">
        <v>492</v>
      </c>
      <c r="N221" s="49" t="s">
        <v>521</v>
      </c>
      <c r="O221" s="1" t="s">
        <v>493</v>
      </c>
      <c r="P221" s="21" t="e">
        <f>#REF!*#REF!</f>
        <v>#REF!</v>
      </c>
      <c r="Q221" s="34" t="e">
        <f>#REF!-P221</f>
        <v>#REF!</v>
      </c>
      <c r="R221" s="34" t="e">
        <f t="shared" si="8"/>
        <v>#REF!</v>
      </c>
    </row>
    <row r="222" spans="1:18" ht="42.75" x14ac:dyDescent="0.25">
      <c r="A222" s="26">
        <f t="shared" si="9"/>
        <v>157</v>
      </c>
      <c r="B222" s="7" t="s">
        <v>399</v>
      </c>
      <c r="C222" s="7">
        <v>10</v>
      </c>
      <c r="D222" s="28" t="s">
        <v>184</v>
      </c>
      <c r="E222" s="29">
        <v>2017</v>
      </c>
      <c r="F222" s="27" t="s">
        <v>154</v>
      </c>
      <c r="G222" s="29">
        <v>2</v>
      </c>
      <c r="H222" s="38">
        <v>28336.897499999999</v>
      </c>
      <c r="I222" s="38">
        <f>H222*G222</f>
        <v>56673.794999999998</v>
      </c>
      <c r="J222" s="27" t="s">
        <v>517</v>
      </c>
      <c r="K222" s="27" t="s">
        <v>484</v>
      </c>
      <c r="L222" s="1" t="s">
        <v>491</v>
      </c>
      <c r="M222" s="1" t="s">
        <v>492</v>
      </c>
      <c r="N222" s="49" t="s">
        <v>521</v>
      </c>
      <c r="O222" s="1" t="s">
        <v>493</v>
      </c>
      <c r="P222" s="21" t="e">
        <f>#REF!*#REF!</f>
        <v>#REF!</v>
      </c>
      <c r="Q222" s="34" t="e">
        <f>#REF!-P222</f>
        <v>#REF!</v>
      </c>
      <c r="R222" s="34" t="e">
        <f t="shared" si="8"/>
        <v>#REF!</v>
      </c>
    </row>
    <row r="223" spans="1:18" ht="42.75" x14ac:dyDescent="0.25">
      <c r="A223" s="26">
        <v>157</v>
      </c>
      <c r="B223" s="7" t="s">
        <v>400</v>
      </c>
      <c r="C223" s="7">
        <v>10</v>
      </c>
      <c r="D223" s="28" t="s">
        <v>185</v>
      </c>
      <c r="E223" s="29">
        <v>2012</v>
      </c>
      <c r="F223" s="27" t="s">
        <v>154</v>
      </c>
      <c r="G223" s="29">
        <v>10</v>
      </c>
      <c r="H223" s="38">
        <v>1445.1892499999999</v>
      </c>
      <c r="I223" s="38">
        <f>H223*G223</f>
        <v>14451.892499999998</v>
      </c>
      <c r="J223" s="27" t="s">
        <v>517</v>
      </c>
      <c r="K223" s="27" t="s">
        <v>503</v>
      </c>
      <c r="L223" s="1" t="s">
        <v>491</v>
      </c>
      <c r="M223" s="1" t="s">
        <v>492</v>
      </c>
      <c r="N223" s="49" t="s">
        <v>521</v>
      </c>
      <c r="O223" s="1" t="s">
        <v>493</v>
      </c>
      <c r="P223" s="21" t="e">
        <f>#REF!*#REF!</f>
        <v>#REF!</v>
      </c>
      <c r="Q223" s="34" t="e">
        <f>#REF!-P223</f>
        <v>#REF!</v>
      </c>
      <c r="R223" s="34" t="e">
        <f t="shared" si="8"/>
        <v>#REF!</v>
      </c>
    </row>
    <row r="224" spans="1:18" ht="42.75" x14ac:dyDescent="0.25">
      <c r="A224" s="26">
        <v>158</v>
      </c>
      <c r="B224" s="7" t="s">
        <v>401</v>
      </c>
      <c r="C224" s="7">
        <v>10</v>
      </c>
      <c r="D224" s="28" t="s">
        <v>186</v>
      </c>
      <c r="E224" s="29">
        <v>2016</v>
      </c>
      <c r="F224" s="27" t="s">
        <v>154</v>
      </c>
      <c r="G224" s="29">
        <v>47</v>
      </c>
      <c r="H224" s="38">
        <v>316.28872340425534</v>
      </c>
      <c r="I224" s="38">
        <f>H224*G224</f>
        <v>14865.570000000002</v>
      </c>
      <c r="J224" s="27" t="s">
        <v>517</v>
      </c>
      <c r="K224" s="27" t="s">
        <v>503</v>
      </c>
      <c r="L224" s="1" t="s">
        <v>491</v>
      </c>
      <c r="M224" s="1" t="s">
        <v>492</v>
      </c>
      <c r="N224" s="49" t="s">
        <v>521</v>
      </c>
      <c r="O224" s="1" t="s">
        <v>493</v>
      </c>
      <c r="P224" s="21" t="e">
        <f>#REF!*#REF!</f>
        <v>#REF!</v>
      </c>
      <c r="Q224" s="34" t="e">
        <f>#REF!-P224</f>
        <v>#REF!</v>
      </c>
      <c r="R224" s="34" t="e">
        <f t="shared" si="8"/>
        <v>#REF!</v>
      </c>
    </row>
    <row r="225" spans="1:18" ht="42.75" x14ac:dyDescent="0.25">
      <c r="A225" s="26">
        <v>159</v>
      </c>
      <c r="B225" s="7" t="s">
        <v>402</v>
      </c>
      <c r="C225" s="7">
        <v>10</v>
      </c>
      <c r="D225" s="28" t="s">
        <v>187</v>
      </c>
      <c r="E225" s="29">
        <v>2014</v>
      </c>
      <c r="F225" s="27" t="s">
        <v>154</v>
      </c>
      <c r="G225" s="29">
        <v>6</v>
      </c>
      <c r="H225" s="38">
        <v>1327.92</v>
      </c>
      <c r="I225" s="38">
        <f>H225*G225</f>
        <v>7967.52</v>
      </c>
      <c r="J225" s="27" t="s">
        <v>517</v>
      </c>
      <c r="K225" s="27" t="s">
        <v>503</v>
      </c>
      <c r="L225" s="1" t="s">
        <v>491</v>
      </c>
      <c r="M225" s="1" t="s">
        <v>492</v>
      </c>
      <c r="N225" s="49" t="s">
        <v>521</v>
      </c>
      <c r="O225" s="1" t="s">
        <v>493</v>
      </c>
      <c r="P225" s="21" t="e">
        <f>#REF!*#REF!</f>
        <v>#REF!</v>
      </c>
      <c r="Q225" s="34" t="e">
        <f>#REF!-P225</f>
        <v>#REF!</v>
      </c>
      <c r="R225" s="34" t="e">
        <f t="shared" si="8"/>
        <v>#REF!</v>
      </c>
    </row>
    <row r="226" spans="1:18" ht="42.75" x14ac:dyDescent="0.25">
      <c r="A226" s="26">
        <f t="shared" si="9"/>
        <v>160</v>
      </c>
      <c r="B226" s="7" t="s">
        <v>403</v>
      </c>
      <c r="C226" s="7">
        <v>10</v>
      </c>
      <c r="D226" s="28" t="s">
        <v>188</v>
      </c>
      <c r="E226" s="29">
        <v>2011</v>
      </c>
      <c r="F226" s="27" t="s">
        <v>154</v>
      </c>
      <c r="G226" s="29">
        <v>1</v>
      </c>
      <c r="H226" s="38">
        <v>2282.2200000000003</v>
      </c>
      <c r="I226" s="38">
        <f>H226*G226</f>
        <v>2282.2200000000003</v>
      </c>
      <c r="J226" s="27" t="s">
        <v>517</v>
      </c>
      <c r="K226" s="27" t="s">
        <v>503</v>
      </c>
      <c r="L226" s="1" t="s">
        <v>491</v>
      </c>
      <c r="M226" s="1" t="s">
        <v>492</v>
      </c>
      <c r="N226" s="49" t="s">
        <v>521</v>
      </c>
      <c r="O226" s="1" t="s">
        <v>493</v>
      </c>
      <c r="P226" s="21" t="e">
        <f>#REF!*#REF!</f>
        <v>#REF!</v>
      </c>
      <c r="Q226" s="34" t="e">
        <f>#REF!-P226</f>
        <v>#REF!</v>
      </c>
      <c r="R226" s="34" t="e">
        <f t="shared" si="8"/>
        <v>#REF!</v>
      </c>
    </row>
    <row r="227" spans="1:18" ht="42.75" x14ac:dyDescent="0.25">
      <c r="A227" s="26">
        <v>160</v>
      </c>
      <c r="B227" s="7" t="s">
        <v>404</v>
      </c>
      <c r="C227" s="7">
        <v>10</v>
      </c>
      <c r="D227" s="28" t="s">
        <v>189</v>
      </c>
      <c r="E227" s="29">
        <v>2013</v>
      </c>
      <c r="F227" s="27" t="s">
        <v>154</v>
      </c>
      <c r="G227" s="29">
        <v>8</v>
      </c>
      <c r="H227" s="38">
        <v>366.890625</v>
      </c>
      <c r="I227" s="38">
        <f>H227*G227</f>
        <v>2935.125</v>
      </c>
      <c r="J227" s="27" t="s">
        <v>517</v>
      </c>
      <c r="K227" s="27" t="s">
        <v>503</v>
      </c>
      <c r="L227" s="1" t="s">
        <v>491</v>
      </c>
      <c r="M227" s="1" t="s">
        <v>492</v>
      </c>
      <c r="N227" s="49" t="s">
        <v>521</v>
      </c>
      <c r="O227" s="1" t="s">
        <v>493</v>
      </c>
      <c r="P227" s="21" t="e">
        <f>#REF!*#REF!</f>
        <v>#REF!</v>
      </c>
      <c r="Q227" s="34" t="e">
        <f>#REF!-P227</f>
        <v>#REF!</v>
      </c>
      <c r="R227" s="34" t="e">
        <f t="shared" si="8"/>
        <v>#REF!</v>
      </c>
    </row>
    <row r="228" spans="1:18" ht="42.75" x14ac:dyDescent="0.25">
      <c r="A228" s="26">
        <v>161</v>
      </c>
      <c r="B228" s="7" t="s">
        <v>405</v>
      </c>
      <c r="C228" s="7">
        <v>10</v>
      </c>
      <c r="D228" s="28" t="s">
        <v>190</v>
      </c>
      <c r="E228" s="29">
        <v>2010</v>
      </c>
      <c r="F228" s="27" t="s">
        <v>154</v>
      </c>
      <c r="G228" s="29">
        <v>2</v>
      </c>
      <c r="H228" s="38">
        <v>1367.7937499999998</v>
      </c>
      <c r="I228" s="38">
        <f>H228*G228</f>
        <v>2735.5874999999996</v>
      </c>
      <c r="J228" s="27" t="s">
        <v>517</v>
      </c>
      <c r="K228" s="27" t="s">
        <v>503</v>
      </c>
      <c r="L228" s="1" t="s">
        <v>491</v>
      </c>
      <c r="M228" s="1" t="s">
        <v>492</v>
      </c>
      <c r="N228" s="49" t="s">
        <v>521</v>
      </c>
      <c r="O228" s="1" t="s">
        <v>493</v>
      </c>
      <c r="P228" s="34" t="e">
        <f>#REF!*#REF!</f>
        <v>#REF!</v>
      </c>
      <c r="Q228" s="34" t="e">
        <f>#REF!-P228</f>
        <v>#REF!</v>
      </c>
      <c r="R228" s="34" t="e">
        <f t="shared" si="8"/>
        <v>#REF!</v>
      </c>
    </row>
    <row r="229" spans="1:18" ht="42.75" x14ac:dyDescent="0.25">
      <c r="A229" s="26">
        <v>162</v>
      </c>
      <c r="B229" s="7" t="s">
        <v>406</v>
      </c>
      <c r="C229" s="7">
        <v>10</v>
      </c>
      <c r="D229" s="28" t="s">
        <v>191</v>
      </c>
      <c r="E229" s="29">
        <v>2010</v>
      </c>
      <c r="F229" s="27" t="s">
        <v>154</v>
      </c>
      <c r="G229" s="29">
        <v>6</v>
      </c>
      <c r="H229" s="38">
        <v>441.38249999999999</v>
      </c>
      <c r="I229" s="38">
        <f>H229*G229</f>
        <v>2648.2950000000001</v>
      </c>
      <c r="J229" s="27" t="s">
        <v>517</v>
      </c>
      <c r="K229" s="27" t="s">
        <v>503</v>
      </c>
      <c r="L229" s="1" t="s">
        <v>491</v>
      </c>
      <c r="M229" s="1" t="s">
        <v>492</v>
      </c>
      <c r="N229" s="49" t="s">
        <v>521</v>
      </c>
      <c r="O229" s="1" t="s">
        <v>493</v>
      </c>
      <c r="P229" s="21" t="e">
        <f>#REF!*#REF!</f>
        <v>#REF!</v>
      </c>
      <c r="Q229" s="34" t="e">
        <f>#REF!-P229</f>
        <v>#REF!</v>
      </c>
      <c r="R229" s="34" t="e">
        <f t="shared" si="8"/>
        <v>#REF!</v>
      </c>
    </row>
    <row r="230" spans="1:18" ht="42.75" x14ac:dyDescent="0.25">
      <c r="A230" s="26">
        <f t="shared" si="9"/>
        <v>163</v>
      </c>
      <c r="B230" s="7" t="s">
        <v>407</v>
      </c>
      <c r="C230" s="7">
        <v>10</v>
      </c>
      <c r="D230" s="28" t="s">
        <v>192</v>
      </c>
      <c r="E230" s="29">
        <v>2014</v>
      </c>
      <c r="F230" s="27" t="s">
        <v>154</v>
      </c>
      <c r="G230" s="29">
        <v>2</v>
      </c>
      <c r="H230" s="38">
        <v>167259.03375</v>
      </c>
      <c r="I230" s="38">
        <f>H230*G230</f>
        <v>334518.0675</v>
      </c>
      <c r="J230" s="27" t="s">
        <v>517</v>
      </c>
      <c r="K230" s="27" t="s">
        <v>484</v>
      </c>
      <c r="L230" s="1" t="s">
        <v>491</v>
      </c>
      <c r="M230" s="1" t="s">
        <v>492</v>
      </c>
      <c r="N230" s="49" t="s">
        <v>521</v>
      </c>
      <c r="O230" s="1" t="s">
        <v>493</v>
      </c>
      <c r="P230" s="21" t="e">
        <f>#REF!*#REF!</f>
        <v>#REF!</v>
      </c>
      <c r="Q230" s="34" t="e">
        <f>#REF!-P230</f>
        <v>#REF!</v>
      </c>
      <c r="R230" s="34" t="e">
        <f t="shared" si="8"/>
        <v>#REF!</v>
      </c>
    </row>
    <row r="231" spans="1:18" ht="42.75" x14ac:dyDescent="0.25">
      <c r="A231" s="26">
        <v>163</v>
      </c>
      <c r="B231" s="8" t="s">
        <v>478</v>
      </c>
      <c r="C231" s="9">
        <v>16</v>
      </c>
      <c r="D231" s="16" t="s">
        <v>453</v>
      </c>
      <c r="E231" s="10">
        <v>2018</v>
      </c>
      <c r="F231" s="27" t="s">
        <v>154</v>
      </c>
      <c r="G231" s="10">
        <v>1</v>
      </c>
      <c r="H231" s="39">
        <v>50249.002500000002</v>
      </c>
      <c r="I231" s="38">
        <f>H231*G231</f>
        <v>50249.002500000002</v>
      </c>
      <c r="J231" s="27" t="s">
        <v>517</v>
      </c>
      <c r="K231" s="27" t="s">
        <v>484</v>
      </c>
      <c r="L231" s="1" t="s">
        <v>491</v>
      </c>
      <c r="M231" s="1" t="s">
        <v>492</v>
      </c>
      <c r="N231" s="49" t="s">
        <v>521</v>
      </c>
      <c r="O231" s="1" t="s">
        <v>493</v>
      </c>
      <c r="P231" s="21" t="e">
        <f>#REF!*#REF!</f>
        <v>#REF!</v>
      </c>
      <c r="Q231" s="34" t="e">
        <f>#REF!-P231</f>
        <v>#REF!</v>
      </c>
      <c r="R231" s="34" t="e">
        <f t="shared" si="8"/>
        <v>#REF!</v>
      </c>
    </row>
    <row r="232" spans="1:18" ht="42.75" x14ac:dyDescent="0.25">
      <c r="A232" s="26">
        <v>164</v>
      </c>
      <c r="B232" s="7" t="s">
        <v>408</v>
      </c>
      <c r="C232" s="7">
        <v>10</v>
      </c>
      <c r="D232" s="28" t="s">
        <v>193</v>
      </c>
      <c r="E232" s="29">
        <v>2010</v>
      </c>
      <c r="F232" s="27" t="s">
        <v>154</v>
      </c>
      <c r="G232" s="29">
        <v>1</v>
      </c>
      <c r="H232" s="38">
        <v>25900.5825</v>
      </c>
      <c r="I232" s="38">
        <f>H232*G232</f>
        <v>25900.5825</v>
      </c>
      <c r="J232" s="27" t="s">
        <v>517</v>
      </c>
      <c r="K232" s="27" t="s">
        <v>483</v>
      </c>
      <c r="L232" s="1" t="s">
        <v>491</v>
      </c>
      <c r="M232" s="1" t="s">
        <v>492</v>
      </c>
      <c r="N232" s="49" t="s">
        <v>521</v>
      </c>
      <c r="O232" s="1" t="s">
        <v>493</v>
      </c>
      <c r="P232" s="21" t="e">
        <f>#REF!*#REF!</f>
        <v>#REF!</v>
      </c>
      <c r="Q232" s="34" t="e">
        <f>#REF!-P232</f>
        <v>#REF!</v>
      </c>
      <c r="R232" s="34" t="e">
        <f t="shared" si="8"/>
        <v>#REF!</v>
      </c>
    </row>
    <row r="233" spans="1:18" ht="42.75" x14ac:dyDescent="0.25">
      <c r="A233" s="26">
        <v>165</v>
      </c>
      <c r="B233" s="7" t="s">
        <v>409</v>
      </c>
      <c r="C233" s="7">
        <v>10</v>
      </c>
      <c r="D233" s="28" t="s">
        <v>194</v>
      </c>
      <c r="E233" s="29">
        <v>2011</v>
      </c>
      <c r="F233" s="27" t="s">
        <v>154</v>
      </c>
      <c r="G233" s="29">
        <v>1</v>
      </c>
      <c r="H233" s="38">
        <v>4220.5425000000005</v>
      </c>
      <c r="I233" s="38">
        <f>H233*G233</f>
        <v>4220.5425000000005</v>
      </c>
      <c r="J233" s="27" t="s">
        <v>517</v>
      </c>
      <c r="K233" s="27" t="s">
        <v>504</v>
      </c>
      <c r="L233" s="1" t="s">
        <v>491</v>
      </c>
      <c r="M233" s="1" t="s">
        <v>492</v>
      </c>
      <c r="N233" s="49" t="s">
        <v>521</v>
      </c>
      <c r="O233" s="1" t="s">
        <v>493</v>
      </c>
      <c r="P233" s="21" t="e">
        <f>#REF!*#REF!</f>
        <v>#REF!</v>
      </c>
      <c r="Q233" s="34" t="e">
        <f>#REF!-P233</f>
        <v>#REF!</v>
      </c>
      <c r="R233" s="34" t="e">
        <f t="shared" si="8"/>
        <v>#REF!</v>
      </c>
    </row>
    <row r="234" spans="1:18" ht="42.75" x14ac:dyDescent="0.25">
      <c r="A234" s="26">
        <f t="shared" si="9"/>
        <v>166</v>
      </c>
      <c r="B234" s="7" t="s">
        <v>410</v>
      </c>
      <c r="C234" s="7">
        <v>10</v>
      </c>
      <c r="D234" s="28" t="s">
        <v>195</v>
      </c>
      <c r="E234" s="29">
        <v>2010</v>
      </c>
      <c r="F234" s="27" t="s">
        <v>154</v>
      </c>
      <c r="G234" s="29">
        <v>13</v>
      </c>
      <c r="H234" s="38">
        <v>252.90519230769229</v>
      </c>
      <c r="I234" s="38">
        <f>H234*G234</f>
        <v>3287.7674999999999</v>
      </c>
      <c r="J234" s="27" t="s">
        <v>517</v>
      </c>
      <c r="K234" s="27" t="s">
        <v>503</v>
      </c>
      <c r="L234" s="1" t="s">
        <v>491</v>
      </c>
      <c r="M234" s="1" t="s">
        <v>492</v>
      </c>
      <c r="N234" s="49" t="s">
        <v>521</v>
      </c>
      <c r="O234" s="1" t="s">
        <v>493</v>
      </c>
      <c r="P234" s="21" t="e">
        <f>#REF!*#REF!</f>
        <v>#REF!</v>
      </c>
      <c r="Q234" s="34" t="e">
        <f>#REF!-P234</f>
        <v>#REF!</v>
      </c>
      <c r="R234" s="34" t="e">
        <f t="shared" si="8"/>
        <v>#REF!</v>
      </c>
    </row>
    <row r="235" spans="1:18" ht="42.75" x14ac:dyDescent="0.25">
      <c r="A235" s="26">
        <v>166</v>
      </c>
      <c r="B235" s="7" t="s">
        <v>411</v>
      </c>
      <c r="C235" s="7">
        <v>10</v>
      </c>
      <c r="D235" s="28" t="s">
        <v>196</v>
      </c>
      <c r="E235" s="29">
        <v>2010</v>
      </c>
      <c r="F235" s="27" t="s">
        <v>154</v>
      </c>
      <c r="G235" s="29">
        <v>15</v>
      </c>
      <c r="H235" s="38">
        <v>129.21699999999998</v>
      </c>
      <c r="I235" s="38">
        <f>H235*G235</f>
        <v>1938.2549999999997</v>
      </c>
      <c r="J235" s="27" t="s">
        <v>517</v>
      </c>
      <c r="K235" s="27" t="s">
        <v>484</v>
      </c>
      <c r="L235" s="1" t="s">
        <v>491</v>
      </c>
      <c r="M235" s="1" t="s">
        <v>492</v>
      </c>
      <c r="N235" s="49" t="s">
        <v>521</v>
      </c>
      <c r="O235" s="1" t="s">
        <v>493</v>
      </c>
      <c r="P235" s="21" t="e">
        <f>#REF!*#REF!</f>
        <v>#REF!</v>
      </c>
      <c r="Q235" s="34" t="e">
        <f>#REF!-P235</f>
        <v>#REF!</v>
      </c>
      <c r="R235" s="34" t="e">
        <f t="shared" si="8"/>
        <v>#REF!</v>
      </c>
    </row>
    <row r="236" spans="1:18" ht="42.75" x14ac:dyDescent="0.25">
      <c r="A236" s="26">
        <v>167</v>
      </c>
      <c r="B236" s="7" t="s">
        <v>412</v>
      </c>
      <c r="C236" s="7">
        <v>10</v>
      </c>
      <c r="D236" s="28" t="s">
        <v>197</v>
      </c>
      <c r="E236" s="29">
        <v>2014</v>
      </c>
      <c r="F236" s="27" t="s">
        <v>154</v>
      </c>
      <c r="G236" s="29">
        <v>2</v>
      </c>
      <c r="H236" s="38">
        <v>2330.2350000000001</v>
      </c>
      <c r="I236" s="38">
        <f>H236*G236</f>
        <v>4660.47</v>
      </c>
      <c r="J236" s="27" t="s">
        <v>517</v>
      </c>
      <c r="K236" s="27" t="s">
        <v>504</v>
      </c>
      <c r="L236" s="1" t="s">
        <v>491</v>
      </c>
      <c r="M236" s="1" t="s">
        <v>492</v>
      </c>
      <c r="N236" s="49" t="s">
        <v>521</v>
      </c>
      <c r="O236" s="1" t="s">
        <v>493</v>
      </c>
      <c r="P236" s="21" t="e">
        <f>#REF!*#REF!</f>
        <v>#REF!</v>
      </c>
      <c r="Q236" s="34" t="e">
        <f>#REF!-P236</f>
        <v>#REF!</v>
      </c>
      <c r="R236" s="34" t="e">
        <f t="shared" si="8"/>
        <v>#REF!</v>
      </c>
    </row>
    <row r="237" spans="1:18" ht="42.75" x14ac:dyDescent="0.25">
      <c r="A237" s="26">
        <v>168</v>
      </c>
      <c r="B237" s="7" t="s">
        <v>413</v>
      </c>
      <c r="C237" s="7">
        <v>10</v>
      </c>
      <c r="D237" s="28" t="s">
        <v>198</v>
      </c>
      <c r="E237" s="29">
        <v>2011</v>
      </c>
      <c r="F237" s="27" t="s">
        <v>154</v>
      </c>
      <c r="G237" s="29">
        <v>2</v>
      </c>
      <c r="H237" s="38">
        <v>4211.4750000000004</v>
      </c>
      <c r="I237" s="38">
        <f>H237*G237</f>
        <v>8422.9500000000007</v>
      </c>
      <c r="J237" s="27" t="s">
        <v>517</v>
      </c>
      <c r="K237" s="27" t="s">
        <v>504</v>
      </c>
      <c r="L237" s="1" t="s">
        <v>491</v>
      </c>
      <c r="M237" s="1" t="s">
        <v>492</v>
      </c>
      <c r="N237" s="49" t="s">
        <v>521</v>
      </c>
      <c r="O237" s="1" t="s">
        <v>493</v>
      </c>
      <c r="P237" s="21" t="e">
        <f>#REF!*#REF!</f>
        <v>#REF!</v>
      </c>
      <c r="Q237" s="34" t="e">
        <f>#REF!-P237</f>
        <v>#REF!</v>
      </c>
      <c r="R237" s="34" t="e">
        <f t="shared" si="8"/>
        <v>#REF!</v>
      </c>
    </row>
    <row r="238" spans="1:18" ht="42.75" x14ac:dyDescent="0.25">
      <c r="A238" s="26">
        <f t="shared" si="9"/>
        <v>169</v>
      </c>
      <c r="B238" s="7" t="s">
        <v>414</v>
      </c>
      <c r="C238" s="7">
        <v>10</v>
      </c>
      <c r="D238" s="28" t="s">
        <v>199</v>
      </c>
      <c r="E238" s="29">
        <v>2011</v>
      </c>
      <c r="F238" s="27" t="s">
        <v>154</v>
      </c>
      <c r="G238" s="29">
        <v>4</v>
      </c>
      <c r="H238" s="38">
        <v>791.99624999999992</v>
      </c>
      <c r="I238" s="38">
        <f>H238*G238</f>
        <v>3167.9849999999997</v>
      </c>
      <c r="J238" s="27" t="s">
        <v>517</v>
      </c>
      <c r="K238" s="27" t="s">
        <v>504</v>
      </c>
      <c r="L238" s="1" t="s">
        <v>491</v>
      </c>
      <c r="M238" s="1" t="s">
        <v>492</v>
      </c>
      <c r="N238" s="49" t="s">
        <v>521</v>
      </c>
      <c r="O238" s="1" t="s">
        <v>493</v>
      </c>
      <c r="P238" s="21" t="e">
        <f>#REF!*#REF!</f>
        <v>#REF!</v>
      </c>
      <c r="Q238" s="34" t="e">
        <f>#REF!-P238</f>
        <v>#REF!</v>
      </c>
      <c r="R238" s="34" t="e">
        <f t="shared" ref="R238:R267" si="10">I238-Q238</f>
        <v>#REF!</v>
      </c>
    </row>
    <row r="239" spans="1:18" ht="42.75" x14ac:dyDescent="0.25">
      <c r="A239" s="26">
        <v>169</v>
      </c>
      <c r="B239" s="7" t="s">
        <v>415</v>
      </c>
      <c r="C239" s="7">
        <v>10</v>
      </c>
      <c r="D239" s="28" t="s">
        <v>200</v>
      </c>
      <c r="E239" s="29">
        <v>2016</v>
      </c>
      <c r="F239" s="27" t="s">
        <v>154</v>
      </c>
      <c r="G239" s="29">
        <v>7</v>
      </c>
      <c r="H239" s="38">
        <v>351.61928571428575</v>
      </c>
      <c r="I239" s="38">
        <f>H239*G239</f>
        <v>2461.335</v>
      </c>
      <c r="J239" s="27" t="s">
        <v>517</v>
      </c>
      <c r="K239" s="27" t="s">
        <v>504</v>
      </c>
      <c r="L239" s="1" t="s">
        <v>491</v>
      </c>
      <c r="M239" s="1" t="s">
        <v>492</v>
      </c>
      <c r="N239" s="49" t="s">
        <v>521</v>
      </c>
      <c r="O239" s="1" t="s">
        <v>493</v>
      </c>
      <c r="P239" s="21" t="e">
        <f>#REF!*#REF!</f>
        <v>#REF!</v>
      </c>
      <c r="Q239" s="34" t="e">
        <f>#REF!-P239</f>
        <v>#REF!</v>
      </c>
      <c r="R239" s="34" t="e">
        <f t="shared" si="10"/>
        <v>#REF!</v>
      </c>
    </row>
    <row r="240" spans="1:18" ht="42.75" x14ac:dyDescent="0.25">
      <c r="A240" s="26">
        <v>170</v>
      </c>
      <c r="B240" s="7" t="s">
        <v>416</v>
      </c>
      <c r="C240" s="7">
        <v>10</v>
      </c>
      <c r="D240" s="28" t="s">
        <v>201</v>
      </c>
      <c r="E240" s="29">
        <v>2016</v>
      </c>
      <c r="F240" s="27" t="s">
        <v>154</v>
      </c>
      <c r="G240" s="29">
        <v>4</v>
      </c>
      <c r="H240" s="38">
        <v>814.34625000000005</v>
      </c>
      <c r="I240" s="38">
        <f>H240*G240</f>
        <v>3257.3850000000002</v>
      </c>
      <c r="J240" s="27" t="s">
        <v>517</v>
      </c>
      <c r="K240" s="27" t="s">
        <v>504</v>
      </c>
      <c r="L240" s="1" t="s">
        <v>491</v>
      </c>
      <c r="M240" s="1" t="s">
        <v>492</v>
      </c>
      <c r="N240" s="49" t="s">
        <v>521</v>
      </c>
      <c r="O240" s="1" t="s">
        <v>493</v>
      </c>
      <c r="P240" s="21" t="e">
        <f>#REF!*#REF!</f>
        <v>#REF!</v>
      </c>
      <c r="Q240" s="34" t="e">
        <f>#REF!-P240</f>
        <v>#REF!</v>
      </c>
      <c r="R240" s="34" t="e">
        <f t="shared" si="10"/>
        <v>#REF!</v>
      </c>
    </row>
    <row r="241" spans="1:18" ht="42.75" x14ac:dyDescent="0.25">
      <c r="A241" s="26">
        <v>171</v>
      </c>
      <c r="B241" s="7" t="s">
        <v>417</v>
      </c>
      <c r="C241" s="7">
        <v>10</v>
      </c>
      <c r="D241" s="28" t="s">
        <v>202</v>
      </c>
      <c r="E241" s="29">
        <v>2010</v>
      </c>
      <c r="F241" s="27" t="s">
        <v>154</v>
      </c>
      <c r="G241" s="29">
        <v>8</v>
      </c>
      <c r="H241" s="38">
        <v>211.52906250000001</v>
      </c>
      <c r="I241" s="38">
        <f>H241*G241</f>
        <v>1692.2325000000001</v>
      </c>
      <c r="J241" s="27" t="s">
        <v>517</v>
      </c>
      <c r="K241" s="27" t="s">
        <v>504</v>
      </c>
      <c r="L241" s="1" t="s">
        <v>491</v>
      </c>
      <c r="M241" s="1" t="s">
        <v>492</v>
      </c>
      <c r="N241" s="49" t="s">
        <v>521</v>
      </c>
      <c r="O241" s="1" t="s">
        <v>493</v>
      </c>
      <c r="P241" s="21" t="e">
        <f>#REF!*#REF!</f>
        <v>#REF!</v>
      </c>
      <c r="Q241" s="34" t="e">
        <f>#REF!-P241</f>
        <v>#REF!</v>
      </c>
      <c r="R241" s="34" t="e">
        <f t="shared" si="10"/>
        <v>#REF!</v>
      </c>
    </row>
    <row r="242" spans="1:18" ht="42.75" x14ac:dyDescent="0.25">
      <c r="A242" s="26">
        <f t="shared" si="9"/>
        <v>172</v>
      </c>
      <c r="B242" s="18" t="s">
        <v>418</v>
      </c>
      <c r="C242" s="7">
        <v>10</v>
      </c>
      <c r="D242" s="28" t="s">
        <v>203</v>
      </c>
      <c r="E242" s="29">
        <v>2010</v>
      </c>
      <c r="F242" s="27" t="s">
        <v>154</v>
      </c>
      <c r="G242" s="29">
        <v>14</v>
      </c>
      <c r="H242" s="38">
        <v>292.42593750000003</v>
      </c>
      <c r="I242" s="38">
        <f>H242*G242</f>
        <v>4093.9631250000002</v>
      </c>
      <c r="J242" s="27" t="s">
        <v>517</v>
      </c>
      <c r="K242" s="27" t="s">
        <v>504</v>
      </c>
      <c r="L242" s="1" t="s">
        <v>491</v>
      </c>
      <c r="M242" s="1" t="s">
        <v>492</v>
      </c>
      <c r="N242" s="49" t="s">
        <v>521</v>
      </c>
      <c r="O242" s="1" t="s">
        <v>493</v>
      </c>
      <c r="P242" s="21" t="e">
        <f>#REF!*#REF!</f>
        <v>#REF!</v>
      </c>
      <c r="Q242" s="34" t="e">
        <f>#REF!-P242</f>
        <v>#REF!</v>
      </c>
      <c r="R242" s="34" t="e">
        <f t="shared" si="10"/>
        <v>#REF!</v>
      </c>
    </row>
    <row r="243" spans="1:18" ht="42.75" x14ac:dyDescent="0.25">
      <c r="A243" s="26">
        <v>172</v>
      </c>
      <c r="B243" s="18" t="s">
        <v>419</v>
      </c>
      <c r="C243" s="7">
        <v>10</v>
      </c>
      <c r="D243" s="28" t="s">
        <v>204</v>
      </c>
      <c r="E243" s="29">
        <v>2010</v>
      </c>
      <c r="F243" s="27" t="s">
        <v>154</v>
      </c>
      <c r="G243" s="29">
        <v>5</v>
      </c>
      <c r="H243" s="38">
        <v>19515.484499999999</v>
      </c>
      <c r="I243" s="38">
        <f>H243*G243</f>
        <v>97577.422499999986</v>
      </c>
      <c r="J243" s="27" t="s">
        <v>517</v>
      </c>
      <c r="K243" s="27" t="s">
        <v>504</v>
      </c>
      <c r="L243" s="1" t="s">
        <v>491</v>
      </c>
      <c r="M243" s="1" t="s">
        <v>492</v>
      </c>
      <c r="N243" s="49" t="s">
        <v>521</v>
      </c>
      <c r="O243" s="1" t="s">
        <v>493</v>
      </c>
      <c r="P243" s="21" t="e">
        <f>#REF!*#REF!</f>
        <v>#REF!</v>
      </c>
      <c r="Q243" s="34" t="e">
        <f>#REF!-P243</f>
        <v>#REF!</v>
      </c>
      <c r="R243" s="34" t="e">
        <f t="shared" si="10"/>
        <v>#REF!</v>
      </c>
    </row>
    <row r="244" spans="1:18" ht="42.75" x14ac:dyDescent="0.25">
      <c r="A244" s="26">
        <v>173</v>
      </c>
      <c r="B244" s="18" t="s">
        <v>420</v>
      </c>
      <c r="C244" s="7">
        <v>10</v>
      </c>
      <c r="D244" s="28" t="s">
        <v>205</v>
      </c>
      <c r="E244" s="29">
        <v>2010</v>
      </c>
      <c r="F244" s="27" t="s">
        <v>154</v>
      </c>
      <c r="G244" s="29">
        <v>2</v>
      </c>
      <c r="H244" s="38">
        <v>3696.7162499999999</v>
      </c>
      <c r="I244" s="38">
        <f>H244*G244</f>
        <v>7393.4324999999999</v>
      </c>
      <c r="J244" s="27" t="s">
        <v>517</v>
      </c>
      <c r="K244" s="27" t="s">
        <v>504</v>
      </c>
      <c r="L244" s="1" t="s">
        <v>491</v>
      </c>
      <c r="M244" s="1" t="s">
        <v>510</v>
      </c>
      <c r="N244" s="49" t="s">
        <v>521</v>
      </c>
      <c r="O244" s="1" t="s">
        <v>493</v>
      </c>
      <c r="P244" s="21" t="e">
        <f>#REF!*#REF!</f>
        <v>#REF!</v>
      </c>
      <c r="Q244" s="34" t="e">
        <f>#REF!-P244</f>
        <v>#REF!</v>
      </c>
      <c r="R244" s="34" t="e">
        <f t="shared" si="10"/>
        <v>#REF!</v>
      </c>
    </row>
    <row r="245" spans="1:18" ht="42.75" x14ac:dyDescent="0.25">
      <c r="A245" s="26">
        <v>174</v>
      </c>
      <c r="B245" s="18" t="s">
        <v>421</v>
      </c>
      <c r="C245" s="7">
        <v>10</v>
      </c>
      <c r="D245" s="28" t="s">
        <v>206</v>
      </c>
      <c r="E245" s="29">
        <v>2014</v>
      </c>
      <c r="F245" s="27" t="s">
        <v>154</v>
      </c>
      <c r="G245" s="29">
        <v>271</v>
      </c>
      <c r="H245" s="38">
        <v>51.915145756457569</v>
      </c>
      <c r="I245" s="38">
        <f>H245*G245</f>
        <v>14069.004500000001</v>
      </c>
      <c r="J245" s="27" t="s">
        <v>517</v>
      </c>
      <c r="K245" s="27" t="s">
        <v>504</v>
      </c>
      <c r="L245" s="1" t="s">
        <v>491</v>
      </c>
      <c r="M245" s="1" t="s">
        <v>510</v>
      </c>
      <c r="N245" s="49" t="s">
        <v>521</v>
      </c>
      <c r="O245" s="1" t="s">
        <v>493</v>
      </c>
      <c r="P245" s="21" t="e">
        <f>#REF!*#REF!</f>
        <v>#REF!</v>
      </c>
      <c r="Q245" s="34" t="e">
        <f>#REF!-P245</f>
        <v>#REF!</v>
      </c>
      <c r="R245" s="34" t="e">
        <f t="shared" si="10"/>
        <v>#REF!</v>
      </c>
    </row>
    <row r="246" spans="1:18" ht="42.75" x14ac:dyDescent="0.25">
      <c r="A246" s="26">
        <f t="shared" si="9"/>
        <v>175</v>
      </c>
      <c r="B246" s="18" t="s">
        <v>422</v>
      </c>
      <c r="C246" s="7">
        <v>10</v>
      </c>
      <c r="D246" s="28" t="s">
        <v>207</v>
      </c>
      <c r="E246" s="29">
        <v>2011</v>
      </c>
      <c r="F246" s="27" t="s">
        <v>154</v>
      </c>
      <c r="G246" s="29">
        <v>72</v>
      </c>
      <c r="H246" s="38">
        <v>3164.0844782608692</v>
      </c>
      <c r="I246" s="38">
        <f>H246*G246</f>
        <v>227814.08243478258</v>
      </c>
      <c r="J246" s="27" t="s">
        <v>517</v>
      </c>
      <c r="K246" s="27" t="s">
        <v>506</v>
      </c>
      <c r="L246" s="1" t="s">
        <v>491</v>
      </c>
      <c r="M246" s="1" t="s">
        <v>510</v>
      </c>
      <c r="N246" s="49" t="s">
        <v>521</v>
      </c>
      <c r="O246" s="1" t="s">
        <v>493</v>
      </c>
      <c r="P246" s="34" t="e">
        <f>#REF!*#REF!</f>
        <v>#REF!</v>
      </c>
      <c r="Q246" s="34" t="e">
        <f>#REF!-P246</f>
        <v>#REF!</v>
      </c>
      <c r="R246" s="34" t="e">
        <f t="shared" si="10"/>
        <v>#REF!</v>
      </c>
    </row>
    <row r="247" spans="1:18" ht="42.75" x14ac:dyDescent="0.25">
      <c r="A247" s="26">
        <v>175</v>
      </c>
      <c r="B247" s="18" t="s">
        <v>423</v>
      </c>
      <c r="C247" s="7">
        <v>10</v>
      </c>
      <c r="D247" s="28" t="s">
        <v>208</v>
      </c>
      <c r="E247" s="27">
        <v>2011</v>
      </c>
      <c r="F247" s="27" t="s">
        <v>154</v>
      </c>
      <c r="G247" s="29">
        <v>20</v>
      </c>
      <c r="H247" s="38">
        <v>3696.4282499999999</v>
      </c>
      <c r="I247" s="38">
        <f>H247*G247</f>
        <v>73928.565000000002</v>
      </c>
      <c r="J247" s="27" t="s">
        <v>517</v>
      </c>
      <c r="K247" s="29" t="s">
        <v>506</v>
      </c>
      <c r="L247" s="1" t="s">
        <v>491</v>
      </c>
      <c r="M247" s="1" t="s">
        <v>510</v>
      </c>
      <c r="N247" s="49" t="s">
        <v>521</v>
      </c>
      <c r="O247" s="1" t="s">
        <v>493</v>
      </c>
      <c r="P247" s="21" t="e">
        <f>#REF!*#REF!</f>
        <v>#REF!</v>
      </c>
      <c r="Q247" s="34" t="e">
        <f>#REF!-P247</f>
        <v>#REF!</v>
      </c>
      <c r="R247" s="34" t="e">
        <f t="shared" si="10"/>
        <v>#REF!</v>
      </c>
    </row>
    <row r="248" spans="1:18" ht="42.75" x14ac:dyDescent="0.25">
      <c r="A248" s="26">
        <v>176</v>
      </c>
      <c r="B248" s="7" t="s">
        <v>424</v>
      </c>
      <c r="C248" s="7">
        <v>10</v>
      </c>
      <c r="D248" s="28" t="s">
        <v>209</v>
      </c>
      <c r="E248" s="29">
        <v>2011</v>
      </c>
      <c r="F248" s="27" t="s">
        <v>154</v>
      </c>
      <c r="G248" s="29">
        <v>124</v>
      </c>
      <c r="H248" s="38">
        <v>32.827500000000001</v>
      </c>
      <c r="I248" s="38">
        <f>H248*G248</f>
        <v>4070.61</v>
      </c>
      <c r="J248" s="27" t="s">
        <v>517</v>
      </c>
      <c r="K248" s="27" t="s">
        <v>504</v>
      </c>
      <c r="L248" s="1" t="s">
        <v>491</v>
      </c>
      <c r="M248" s="1" t="s">
        <v>492</v>
      </c>
      <c r="N248" s="49" t="s">
        <v>521</v>
      </c>
      <c r="O248" s="1" t="s">
        <v>493</v>
      </c>
      <c r="P248" s="21" t="e">
        <f>#REF!*#REF!</f>
        <v>#REF!</v>
      </c>
      <c r="Q248" s="34" t="e">
        <f>#REF!-P248</f>
        <v>#REF!</v>
      </c>
      <c r="R248" s="34" t="e">
        <f t="shared" si="10"/>
        <v>#REF!</v>
      </c>
    </row>
    <row r="249" spans="1:18" ht="42.75" x14ac:dyDescent="0.25">
      <c r="A249" s="26">
        <v>177</v>
      </c>
      <c r="B249" s="7" t="s">
        <v>425</v>
      </c>
      <c r="C249" s="7">
        <v>10</v>
      </c>
      <c r="D249" s="28" t="s">
        <v>210</v>
      </c>
      <c r="E249" s="29">
        <v>2011</v>
      </c>
      <c r="F249" s="27" t="s">
        <v>154</v>
      </c>
      <c r="G249" s="29">
        <v>788</v>
      </c>
      <c r="H249" s="38">
        <v>51.094045050761423</v>
      </c>
      <c r="I249" s="38">
        <f>H249*G249</f>
        <v>40262.107499999998</v>
      </c>
      <c r="J249" s="27" t="s">
        <v>517</v>
      </c>
      <c r="K249" s="27" t="s">
        <v>503</v>
      </c>
      <c r="L249" s="1" t="s">
        <v>491</v>
      </c>
      <c r="M249" s="1" t="s">
        <v>492</v>
      </c>
      <c r="N249" s="49" t="s">
        <v>521</v>
      </c>
      <c r="O249" s="1" t="s">
        <v>493</v>
      </c>
      <c r="P249" s="21" t="e">
        <f>#REF!*#REF!</f>
        <v>#REF!</v>
      </c>
      <c r="Q249" s="34" t="e">
        <f>#REF!-P249</f>
        <v>#REF!</v>
      </c>
      <c r="R249" s="34" t="e">
        <f t="shared" si="10"/>
        <v>#REF!</v>
      </c>
    </row>
    <row r="250" spans="1:18" ht="42.75" x14ac:dyDescent="0.25">
      <c r="A250" s="26">
        <f t="shared" si="9"/>
        <v>178</v>
      </c>
      <c r="B250" s="7" t="s">
        <v>426</v>
      </c>
      <c r="C250" s="7">
        <v>10</v>
      </c>
      <c r="D250" s="28" t="s">
        <v>211</v>
      </c>
      <c r="E250" s="29">
        <v>2017</v>
      </c>
      <c r="F250" s="27" t="s">
        <v>154</v>
      </c>
      <c r="G250" s="29">
        <v>4</v>
      </c>
      <c r="H250" s="38">
        <v>1588.9837499999999</v>
      </c>
      <c r="I250" s="38">
        <f>H250*G250</f>
        <v>6355.9349999999995</v>
      </c>
      <c r="J250" s="27" t="s">
        <v>517</v>
      </c>
      <c r="K250" s="27" t="s">
        <v>508</v>
      </c>
      <c r="L250" s="1" t="s">
        <v>491</v>
      </c>
      <c r="M250" s="1" t="s">
        <v>492</v>
      </c>
      <c r="N250" s="49" t="s">
        <v>521</v>
      </c>
      <c r="O250" s="1" t="s">
        <v>493</v>
      </c>
      <c r="P250" s="21" t="e">
        <f>#REF!*#REF!</f>
        <v>#REF!</v>
      </c>
      <c r="Q250" s="34" t="e">
        <f>#REF!-P250</f>
        <v>#REF!</v>
      </c>
      <c r="R250" s="34" t="e">
        <f t="shared" si="10"/>
        <v>#REF!</v>
      </c>
    </row>
    <row r="251" spans="1:18" ht="42.75" x14ac:dyDescent="0.25">
      <c r="A251" s="26">
        <v>178</v>
      </c>
      <c r="B251" s="7" t="s">
        <v>427</v>
      </c>
      <c r="C251" s="7">
        <v>10</v>
      </c>
      <c r="D251" s="28" t="s">
        <v>212</v>
      </c>
      <c r="E251" s="29">
        <v>2012</v>
      </c>
      <c r="F251" s="27" t="s">
        <v>154</v>
      </c>
      <c r="G251" s="29">
        <v>54</v>
      </c>
      <c r="H251" s="38">
        <v>339.93430555555557</v>
      </c>
      <c r="I251" s="38">
        <f>H251*G251</f>
        <v>18356.452499999999</v>
      </c>
      <c r="J251" s="27" t="s">
        <v>517</v>
      </c>
      <c r="K251" s="27" t="s">
        <v>508</v>
      </c>
      <c r="L251" s="1" t="s">
        <v>491</v>
      </c>
      <c r="M251" s="1" t="s">
        <v>492</v>
      </c>
      <c r="N251" s="49" t="s">
        <v>521</v>
      </c>
      <c r="O251" s="1" t="s">
        <v>493</v>
      </c>
      <c r="P251" s="21" t="e">
        <f>#REF!*#REF!</f>
        <v>#REF!</v>
      </c>
      <c r="Q251" s="34" t="e">
        <f>#REF!-P251</f>
        <v>#REF!</v>
      </c>
      <c r="R251" s="34" t="e">
        <f t="shared" si="10"/>
        <v>#REF!</v>
      </c>
    </row>
    <row r="252" spans="1:18" ht="42.75" x14ac:dyDescent="0.25">
      <c r="A252" s="26">
        <v>179</v>
      </c>
      <c r="B252" s="7" t="s">
        <v>428</v>
      </c>
      <c r="C252" s="7">
        <v>10</v>
      </c>
      <c r="D252" s="28" t="s">
        <v>213</v>
      </c>
      <c r="E252" s="29">
        <v>2016</v>
      </c>
      <c r="F252" s="27" t="s">
        <v>154</v>
      </c>
      <c r="G252" s="29">
        <v>1</v>
      </c>
      <c r="H252" s="38">
        <v>3796.0725000000002</v>
      </c>
      <c r="I252" s="38">
        <f>H252*G252</f>
        <v>3796.0725000000002</v>
      </c>
      <c r="J252" s="27" t="s">
        <v>517</v>
      </c>
      <c r="K252" s="27" t="s">
        <v>503</v>
      </c>
      <c r="L252" s="1" t="s">
        <v>491</v>
      </c>
      <c r="M252" s="1" t="s">
        <v>492</v>
      </c>
      <c r="N252" s="49" t="s">
        <v>521</v>
      </c>
      <c r="O252" s="1" t="s">
        <v>493</v>
      </c>
      <c r="P252" s="21" t="e">
        <f>#REF!*#REF!</f>
        <v>#REF!</v>
      </c>
      <c r="Q252" s="34" t="e">
        <f>#REF!-P252</f>
        <v>#REF!</v>
      </c>
      <c r="R252" s="34" t="e">
        <f t="shared" si="10"/>
        <v>#REF!</v>
      </c>
    </row>
    <row r="253" spans="1:18" ht="42.75" x14ac:dyDescent="0.25">
      <c r="A253" s="26">
        <v>180</v>
      </c>
      <c r="B253" s="7" t="s">
        <v>429</v>
      </c>
      <c r="C253" s="7">
        <v>10</v>
      </c>
      <c r="D253" s="28" t="s">
        <v>214</v>
      </c>
      <c r="E253" s="29">
        <v>2011</v>
      </c>
      <c r="F253" s="27" t="s">
        <v>154</v>
      </c>
      <c r="G253" s="29">
        <v>1</v>
      </c>
      <c r="H253" s="38">
        <v>13411.02</v>
      </c>
      <c r="I253" s="38">
        <f>H253*G253</f>
        <v>13411.02</v>
      </c>
      <c r="J253" s="27" t="s">
        <v>517</v>
      </c>
      <c r="K253" s="27" t="s">
        <v>503</v>
      </c>
      <c r="L253" s="1" t="s">
        <v>491</v>
      </c>
      <c r="M253" s="1" t="s">
        <v>492</v>
      </c>
      <c r="N253" s="49" t="s">
        <v>521</v>
      </c>
      <c r="O253" s="1" t="s">
        <v>493</v>
      </c>
      <c r="P253" s="21" t="e">
        <f>#REF!*#REF!</f>
        <v>#REF!</v>
      </c>
      <c r="Q253" s="34" t="e">
        <f>#REF!-P253</f>
        <v>#REF!</v>
      </c>
      <c r="R253" s="34" t="e">
        <f t="shared" si="10"/>
        <v>#REF!</v>
      </c>
    </row>
    <row r="254" spans="1:18" ht="42.75" x14ac:dyDescent="0.25">
      <c r="A254" s="26">
        <f t="shared" si="9"/>
        <v>181</v>
      </c>
      <c r="B254" s="7" t="s">
        <v>430</v>
      </c>
      <c r="C254" s="7">
        <v>10</v>
      </c>
      <c r="D254" s="28" t="s">
        <v>215</v>
      </c>
      <c r="E254" s="29">
        <v>2013</v>
      </c>
      <c r="F254" s="27" t="s">
        <v>154</v>
      </c>
      <c r="G254" s="29">
        <v>3</v>
      </c>
      <c r="H254" s="38">
        <v>6615.375</v>
      </c>
      <c r="I254" s="38">
        <f>H254*G254</f>
        <v>19846.125</v>
      </c>
      <c r="J254" s="27" t="s">
        <v>517</v>
      </c>
      <c r="K254" s="27" t="s">
        <v>503</v>
      </c>
      <c r="L254" s="1" t="s">
        <v>491</v>
      </c>
      <c r="M254" s="1" t="s">
        <v>492</v>
      </c>
      <c r="N254" s="49" t="s">
        <v>521</v>
      </c>
      <c r="O254" s="1" t="s">
        <v>493</v>
      </c>
      <c r="P254" s="34" t="e">
        <f>#REF!*#REF!</f>
        <v>#REF!</v>
      </c>
      <c r="Q254" s="34" t="e">
        <f>#REF!-P254</f>
        <v>#REF!</v>
      </c>
      <c r="R254" s="34" t="e">
        <f t="shared" si="10"/>
        <v>#REF!</v>
      </c>
    </row>
    <row r="255" spans="1:18" ht="42.75" x14ac:dyDescent="0.25">
      <c r="A255" s="26">
        <v>181</v>
      </c>
      <c r="B255" s="7" t="s">
        <v>431</v>
      </c>
      <c r="C255" s="7">
        <v>10</v>
      </c>
      <c r="D255" s="28" t="s">
        <v>216</v>
      </c>
      <c r="E255" s="29">
        <v>2019</v>
      </c>
      <c r="F255" s="27" t="s">
        <v>154</v>
      </c>
      <c r="G255" s="29">
        <v>4</v>
      </c>
      <c r="H255" s="38">
        <v>10930.9575</v>
      </c>
      <c r="I255" s="38">
        <f>H255*G255</f>
        <v>43723.83</v>
      </c>
      <c r="J255" s="27" t="s">
        <v>517</v>
      </c>
      <c r="K255" s="27" t="s">
        <v>484</v>
      </c>
      <c r="L255" s="1" t="s">
        <v>491</v>
      </c>
      <c r="M255" s="1" t="s">
        <v>492</v>
      </c>
      <c r="N255" s="49" t="s">
        <v>521</v>
      </c>
      <c r="O255" s="1" t="s">
        <v>493</v>
      </c>
      <c r="P255" s="21" t="e">
        <f>#REF!*#REF!</f>
        <v>#REF!</v>
      </c>
      <c r="Q255" s="34" t="e">
        <f>#REF!-P255</f>
        <v>#REF!</v>
      </c>
      <c r="R255" s="34" t="e">
        <f t="shared" si="10"/>
        <v>#REF!</v>
      </c>
    </row>
    <row r="256" spans="1:18" ht="42.75" x14ac:dyDescent="0.25">
      <c r="A256" s="26">
        <v>182</v>
      </c>
      <c r="B256" s="7" t="s">
        <v>432</v>
      </c>
      <c r="C256" s="7">
        <v>10</v>
      </c>
      <c r="D256" s="28" t="s">
        <v>217</v>
      </c>
      <c r="E256" s="29">
        <v>2018</v>
      </c>
      <c r="F256" s="27" t="s">
        <v>154</v>
      </c>
      <c r="G256" s="29">
        <v>62</v>
      </c>
      <c r="H256" s="38">
        <v>748.77750000000003</v>
      </c>
      <c r="I256" s="38">
        <f>H256*G256</f>
        <v>46424.205000000002</v>
      </c>
      <c r="J256" s="27" t="s">
        <v>517</v>
      </c>
      <c r="K256" s="27" t="s">
        <v>504</v>
      </c>
      <c r="L256" s="1" t="s">
        <v>491</v>
      </c>
      <c r="M256" s="1" t="s">
        <v>492</v>
      </c>
      <c r="N256" s="49" t="s">
        <v>521</v>
      </c>
      <c r="O256" s="1" t="s">
        <v>493</v>
      </c>
      <c r="P256" s="21" t="e">
        <f>#REF!*#REF!</f>
        <v>#REF!</v>
      </c>
      <c r="Q256" s="34" t="e">
        <f>#REF!-P256</f>
        <v>#REF!</v>
      </c>
      <c r="R256" s="34" t="e">
        <f t="shared" si="10"/>
        <v>#REF!</v>
      </c>
    </row>
    <row r="257" spans="1:18" ht="42.75" x14ac:dyDescent="0.25">
      <c r="A257" s="26">
        <v>183</v>
      </c>
      <c r="B257" s="7" t="s">
        <v>433</v>
      </c>
      <c r="C257" s="7">
        <v>10</v>
      </c>
      <c r="D257" s="28" t="s">
        <v>218</v>
      </c>
      <c r="E257" s="29">
        <v>2011</v>
      </c>
      <c r="F257" s="27" t="s">
        <v>154</v>
      </c>
      <c r="G257" s="29">
        <v>17</v>
      </c>
      <c r="H257" s="38">
        <v>103.9425</v>
      </c>
      <c r="I257" s="38">
        <f>H257*G257</f>
        <v>1767.0225</v>
      </c>
      <c r="J257" s="27" t="s">
        <v>517</v>
      </c>
      <c r="K257" s="27" t="s">
        <v>504</v>
      </c>
      <c r="L257" s="1" t="s">
        <v>491</v>
      </c>
      <c r="M257" s="1" t="s">
        <v>492</v>
      </c>
      <c r="N257" s="49" t="s">
        <v>521</v>
      </c>
      <c r="O257" s="1" t="s">
        <v>493</v>
      </c>
      <c r="P257" s="21" t="e">
        <f>#REF!*#REF!</f>
        <v>#REF!</v>
      </c>
      <c r="Q257" s="34" t="e">
        <f>#REF!-P257</f>
        <v>#REF!</v>
      </c>
      <c r="R257" s="34" t="e">
        <f t="shared" si="10"/>
        <v>#REF!</v>
      </c>
    </row>
    <row r="258" spans="1:18" ht="42.75" x14ac:dyDescent="0.25">
      <c r="A258" s="26">
        <f t="shared" si="9"/>
        <v>184</v>
      </c>
      <c r="B258" s="7" t="s">
        <v>434</v>
      </c>
      <c r="C258" s="7">
        <v>10</v>
      </c>
      <c r="D258" s="28" t="s">
        <v>219</v>
      </c>
      <c r="E258" s="29">
        <v>2011</v>
      </c>
      <c r="F258" s="27" t="s">
        <v>154</v>
      </c>
      <c r="G258" s="29">
        <v>10</v>
      </c>
      <c r="H258" s="38">
        <v>225.53099999999998</v>
      </c>
      <c r="I258" s="38">
        <f>H258*G258</f>
        <v>2255.31</v>
      </c>
      <c r="J258" s="27" t="s">
        <v>517</v>
      </c>
      <c r="K258" s="27" t="s">
        <v>504</v>
      </c>
      <c r="L258" s="1" t="s">
        <v>491</v>
      </c>
      <c r="M258" s="1" t="s">
        <v>492</v>
      </c>
      <c r="N258" s="49" t="s">
        <v>521</v>
      </c>
      <c r="O258" s="1" t="s">
        <v>493</v>
      </c>
      <c r="P258" s="21" t="e">
        <f>#REF!*#REF!</f>
        <v>#REF!</v>
      </c>
      <c r="Q258" s="34" t="e">
        <f>#REF!-P258</f>
        <v>#REF!</v>
      </c>
      <c r="R258" s="34" t="e">
        <f t="shared" si="10"/>
        <v>#REF!</v>
      </c>
    </row>
    <row r="259" spans="1:18" ht="42.75" x14ac:dyDescent="0.25">
      <c r="A259" s="26">
        <v>184</v>
      </c>
      <c r="B259" s="7" t="s">
        <v>435</v>
      </c>
      <c r="C259" s="7">
        <v>10</v>
      </c>
      <c r="D259" s="28" t="s">
        <v>220</v>
      </c>
      <c r="E259" s="29">
        <v>2015</v>
      </c>
      <c r="F259" s="27" t="s">
        <v>154</v>
      </c>
      <c r="G259" s="29">
        <v>1</v>
      </c>
      <c r="H259" s="38">
        <v>40857.75</v>
      </c>
      <c r="I259" s="38">
        <f>H259*G259</f>
        <v>40857.75</v>
      </c>
      <c r="J259" s="27" t="s">
        <v>517</v>
      </c>
      <c r="K259" s="27" t="s">
        <v>504</v>
      </c>
      <c r="L259" s="1" t="s">
        <v>491</v>
      </c>
      <c r="M259" s="1" t="s">
        <v>492</v>
      </c>
      <c r="N259" s="49" t="s">
        <v>521</v>
      </c>
      <c r="O259" s="1" t="s">
        <v>493</v>
      </c>
      <c r="P259" s="21" t="e">
        <f>#REF!*#REF!</f>
        <v>#REF!</v>
      </c>
      <c r="Q259" s="34" t="e">
        <f>#REF!-P259</f>
        <v>#REF!</v>
      </c>
      <c r="R259" s="34" t="e">
        <f t="shared" si="10"/>
        <v>#REF!</v>
      </c>
    </row>
    <row r="260" spans="1:18" ht="42.75" x14ac:dyDescent="0.25">
      <c r="A260" s="26">
        <v>185</v>
      </c>
      <c r="B260" s="7" t="s">
        <v>436</v>
      </c>
      <c r="C260" s="7">
        <v>10</v>
      </c>
      <c r="D260" s="28" t="s">
        <v>221</v>
      </c>
      <c r="E260" s="29">
        <v>2013</v>
      </c>
      <c r="F260" s="27" t="s">
        <v>154</v>
      </c>
      <c r="G260" s="29">
        <v>1</v>
      </c>
      <c r="H260" s="38">
        <v>30335.107499999998</v>
      </c>
      <c r="I260" s="38">
        <f>H260*G260</f>
        <v>30335.107499999998</v>
      </c>
      <c r="J260" s="27" t="s">
        <v>517</v>
      </c>
      <c r="K260" s="27" t="s">
        <v>503</v>
      </c>
      <c r="L260" s="1" t="s">
        <v>491</v>
      </c>
      <c r="M260" s="1" t="s">
        <v>492</v>
      </c>
      <c r="N260" s="49" t="s">
        <v>521</v>
      </c>
      <c r="O260" s="1" t="s">
        <v>493</v>
      </c>
      <c r="P260" s="21" t="e">
        <f>#REF!*#REF!</f>
        <v>#REF!</v>
      </c>
      <c r="Q260" s="34" t="e">
        <f>#REF!-P260</f>
        <v>#REF!</v>
      </c>
      <c r="R260" s="34" t="e">
        <f t="shared" si="10"/>
        <v>#REF!</v>
      </c>
    </row>
    <row r="261" spans="1:18" ht="42.75" x14ac:dyDescent="0.25">
      <c r="A261" s="26">
        <v>186</v>
      </c>
      <c r="B261" s="7" t="s">
        <v>437</v>
      </c>
      <c r="C261" s="7">
        <v>10</v>
      </c>
      <c r="D261" s="28" t="s">
        <v>222</v>
      </c>
      <c r="E261" s="29">
        <v>2015</v>
      </c>
      <c r="F261" s="27" t="s">
        <v>154</v>
      </c>
      <c r="G261" s="29">
        <v>1</v>
      </c>
      <c r="H261" s="38">
        <v>8992.4475000000002</v>
      </c>
      <c r="I261" s="38">
        <f>H261*G261</f>
        <v>8992.4475000000002</v>
      </c>
      <c r="J261" s="27" t="s">
        <v>517</v>
      </c>
      <c r="K261" s="27" t="s">
        <v>503</v>
      </c>
      <c r="L261" s="1" t="s">
        <v>491</v>
      </c>
      <c r="M261" s="1" t="s">
        <v>492</v>
      </c>
      <c r="N261" s="49" t="s">
        <v>521</v>
      </c>
      <c r="O261" s="1" t="s">
        <v>493</v>
      </c>
      <c r="P261" s="21" t="e">
        <f>#REF!*#REF!</f>
        <v>#REF!</v>
      </c>
      <c r="Q261" s="34" t="e">
        <f>#REF!-P261</f>
        <v>#REF!</v>
      </c>
      <c r="R261" s="34" t="e">
        <f t="shared" si="10"/>
        <v>#REF!</v>
      </c>
    </row>
    <row r="262" spans="1:18" ht="42.75" x14ac:dyDescent="0.25">
      <c r="A262" s="26">
        <f t="shared" si="9"/>
        <v>187</v>
      </c>
      <c r="B262" s="7" t="s">
        <v>438</v>
      </c>
      <c r="C262" s="7">
        <v>10</v>
      </c>
      <c r="D262" s="28" t="s">
        <v>223</v>
      </c>
      <c r="E262" s="29">
        <v>2014</v>
      </c>
      <c r="F262" s="27" t="s">
        <v>154</v>
      </c>
      <c r="G262" s="29">
        <v>2</v>
      </c>
      <c r="H262" s="38">
        <v>161938.49249999999</v>
      </c>
      <c r="I262" s="38">
        <f>H262*G262</f>
        <v>323876.98499999999</v>
      </c>
      <c r="J262" s="27" t="s">
        <v>517</v>
      </c>
      <c r="K262" s="27" t="s">
        <v>484</v>
      </c>
      <c r="L262" s="1" t="s">
        <v>491</v>
      </c>
      <c r="M262" s="1" t="s">
        <v>492</v>
      </c>
      <c r="N262" s="49" t="s">
        <v>521</v>
      </c>
      <c r="O262" s="1" t="s">
        <v>493</v>
      </c>
      <c r="P262" s="21" t="e">
        <f>#REF!*#REF!</f>
        <v>#REF!</v>
      </c>
      <c r="Q262" s="34" t="e">
        <f>#REF!-P262</f>
        <v>#REF!</v>
      </c>
      <c r="R262" s="34" t="e">
        <f t="shared" si="10"/>
        <v>#REF!</v>
      </c>
    </row>
    <row r="263" spans="1:18" ht="42.75" x14ac:dyDescent="0.25">
      <c r="A263" s="26">
        <v>187</v>
      </c>
      <c r="B263" s="7" t="s">
        <v>514</v>
      </c>
      <c r="C263" s="7">
        <v>7</v>
      </c>
      <c r="D263" s="28" t="s">
        <v>223</v>
      </c>
      <c r="E263" s="29">
        <v>2014</v>
      </c>
      <c r="F263" s="27" t="s">
        <v>154</v>
      </c>
      <c r="G263" s="29">
        <v>2</v>
      </c>
      <c r="H263" s="38">
        <v>161938.49249999999</v>
      </c>
      <c r="I263" s="38">
        <f>H263*G263</f>
        <v>323876.98499999999</v>
      </c>
      <c r="J263" s="27" t="s">
        <v>517</v>
      </c>
      <c r="K263" s="27" t="s">
        <v>484</v>
      </c>
      <c r="L263" s="1" t="s">
        <v>491</v>
      </c>
      <c r="M263" s="1" t="s">
        <v>492</v>
      </c>
      <c r="N263" s="49" t="s">
        <v>521</v>
      </c>
      <c r="O263" s="1" t="s">
        <v>493</v>
      </c>
      <c r="P263" s="21" t="e">
        <f>#REF!*#REF!</f>
        <v>#REF!</v>
      </c>
      <c r="Q263" s="34" t="e">
        <f>#REF!-P263</f>
        <v>#REF!</v>
      </c>
      <c r="R263" s="34" t="e">
        <f t="shared" si="10"/>
        <v>#REF!</v>
      </c>
    </row>
    <row r="264" spans="1:18" ht="42.75" x14ac:dyDescent="0.25">
      <c r="A264" s="26">
        <v>188</v>
      </c>
      <c r="B264" s="7" t="s">
        <v>439</v>
      </c>
      <c r="C264" s="7">
        <v>10</v>
      </c>
      <c r="D264" s="28" t="s">
        <v>224</v>
      </c>
      <c r="E264" s="29">
        <v>2013</v>
      </c>
      <c r="F264" s="27" t="s">
        <v>154</v>
      </c>
      <c r="G264" s="29">
        <v>1</v>
      </c>
      <c r="H264" s="38">
        <v>184548.01499999998</v>
      </c>
      <c r="I264" s="38">
        <f>H264*G264</f>
        <v>184548.01499999998</v>
      </c>
      <c r="J264" s="27" t="s">
        <v>517</v>
      </c>
      <c r="K264" s="27" t="s">
        <v>484</v>
      </c>
      <c r="L264" s="1" t="s">
        <v>491</v>
      </c>
      <c r="M264" s="1" t="s">
        <v>492</v>
      </c>
      <c r="N264" s="49" t="s">
        <v>521</v>
      </c>
      <c r="O264" s="1" t="s">
        <v>493</v>
      </c>
      <c r="P264" s="21" t="e">
        <f>#REF!*#REF!</f>
        <v>#REF!</v>
      </c>
      <c r="Q264" s="34" t="e">
        <f>#REF!-P264</f>
        <v>#REF!</v>
      </c>
      <c r="R264" s="34" t="e">
        <f t="shared" si="10"/>
        <v>#REF!</v>
      </c>
    </row>
    <row r="265" spans="1:18" ht="42.75" x14ac:dyDescent="0.25">
      <c r="A265" s="26">
        <v>189</v>
      </c>
      <c r="B265" s="8" t="s">
        <v>479</v>
      </c>
      <c r="C265" s="9">
        <v>7</v>
      </c>
      <c r="D265" s="16" t="s">
        <v>454</v>
      </c>
      <c r="E265" s="10">
        <v>2011</v>
      </c>
      <c r="F265" s="27" t="s">
        <v>154</v>
      </c>
      <c r="G265" s="10">
        <v>2</v>
      </c>
      <c r="H265" s="39">
        <v>125551.8</v>
      </c>
      <c r="I265" s="38">
        <f>H265*G265</f>
        <v>251103.6</v>
      </c>
      <c r="J265" s="27" t="s">
        <v>517</v>
      </c>
      <c r="K265" s="27" t="s">
        <v>484</v>
      </c>
      <c r="L265" s="1" t="s">
        <v>491</v>
      </c>
      <c r="M265" s="1" t="s">
        <v>492</v>
      </c>
      <c r="N265" s="49" t="s">
        <v>521</v>
      </c>
      <c r="O265" s="1" t="s">
        <v>493</v>
      </c>
      <c r="P265" s="21" t="e">
        <f>#REF!*#REF!</f>
        <v>#REF!</v>
      </c>
      <c r="Q265" s="34" t="e">
        <f>#REF!-P265</f>
        <v>#REF!</v>
      </c>
      <c r="R265" s="34" t="e">
        <f t="shared" si="10"/>
        <v>#REF!</v>
      </c>
    </row>
    <row r="266" spans="1:18" ht="42.75" x14ac:dyDescent="0.25">
      <c r="A266" s="26">
        <f t="shared" si="9"/>
        <v>190</v>
      </c>
      <c r="B266" s="8" t="s">
        <v>480</v>
      </c>
      <c r="C266" s="9">
        <v>7</v>
      </c>
      <c r="D266" s="16" t="s">
        <v>455</v>
      </c>
      <c r="E266" s="10">
        <v>2017</v>
      </c>
      <c r="F266" s="27" t="s">
        <v>154</v>
      </c>
      <c r="G266" s="10">
        <v>1</v>
      </c>
      <c r="H266" s="39">
        <v>513451.41749999998</v>
      </c>
      <c r="I266" s="38">
        <f>H266*G266</f>
        <v>513451.41749999998</v>
      </c>
      <c r="J266" s="27" t="s">
        <v>517</v>
      </c>
      <c r="K266" s="27" t="s">
        <v>484</v>
      </c>
      <c r="L266" s="1" t="s">
        <v>491</v>
      </c>
      <c r="M266" s="1" t="s">
        <v>492</v>
      </c>
      <c r="N266" s="49" t="s">
        <v>521</v>
      </c>
      <c r="O266" s="1" t="s">
        <v>493</v>
      </c>
      <c r="P266" s="21" t="e">
        <f>#REF!*#REF!</f>
        <v>#REF!</v>
      </c>
      <c r="Q266" s="34" t="e">
        <f>#REF!-P266</f>
        <v>#REF!</v>
      </c>
      <c r="R266" s="34" t="e">
        <f t="shared" si="10"/>
        <v>#REF!</v>
      </c>
    </row>
    <row r="267" spans="1:18" ht="42.75" x14ac:dyDescent="0.25">
      <c r="A267" s="26">
        <v>190</v>
      </c>
      <c r="B267" s="8" t="s">
        <v>481</v>
      </c>
      <c r="C267" s="9">
        <v>7</v>
      </c>
      <c r="D267" s="16" t="s">
        <v>456</v>
      </c>
      <c r="E267" s="10">
        <v>2017</v>
      </c>
      <c r="F267" s="27" t="s">
        <v>154</v>
      </c>
      <c r="G267" s="10">
        <v>1</v>
      </c>
      <c r="H267" s="39">
        <v>66051</v>
      </c>
      <c r="I267" s="38">
        <f>H267*G267</f>
        <v>66051</v>
      </c>
      <c r="J267" s="27" t="s">
        <v>517</v>
      </c>
      <c r="K267" s="27" t="s">
        <v>484</v>
      </c>
      <c r="L267" s="1" t="s">
        <v>491</v>
      </c>
      <c r="M267" s="1" t="s">
        <v>492</v>
      </c>
      <c r="N267" s="49" t="s">
        <v>521</v>
      </c>
      <c r="O267" s="1" t="s">
        <v>493</v>
      </c>
      <c r="P267" s="21" t="e">
        <f>#REF!*#REF!</f>
        <v>#REF!</v>
      </c>
      <c r="Q267" s="34" t="e">
        <f>#REF!-P267</f>
        <v>#REF!</v>
      </c>
      <c r="R267" s="34" t="e">
        <f t="shared" si="10"/>
        <v>#REF!</v>
      </c>
    </row>
    <row r="268" spans="1:18" s="46" customFormat="1" ht="24" customHeight="1" x14ac:dyDescent="0.25">
      <c r="A268" s="40"/>
      <c r="B268" s="41"/>
      <c r="C268" s="41"/>
      <c r="D268" s="42" t="s">
        <v>511</v>
      </c>
      <c r="E268" s="41"/>
      <c r="F268" s="41"/>
      <c r="G268" s="56"/>
      <c r="H268" s="43"/>
      <c r="I268" s="43">
        <f>SUM(I15:I267)</f>
        <v>16100056.364437731</v>
      </c>
      <c r="J268" s="44"/>
      <c r="K268" s="44"/>
      <c r="L268" s="40"/>
      <c r="M268" s="40"/>
      <c r="N268" s="40"/>
      <c r="O268" s="40"/>
      <c r="P268" s="45" t="e">
        <f>SUM(P15:P267)</f>
        <v>#REF!</v>
      </c>
    </row>
    <row r="272" spans="1:18" ht="15.75" customHeight="1" x14ac:dyDescent="0.25">
      <c r="A272" s="47" t="s">
        <v>518</v>
      </c>
      <c r="B272" s="48"/>
      <c r="C272" s="48"/>
      <c r="D272" s="48"/>
      <c r="E272" s="48"/>
      <c r="F272" s="48"/>
      <c r="G272" s="57"/>
      <c r="H272" s="48"/>
      <c r="I272" s="48"/>
      <c r="J272" s="48"/>
      <c r="K272" s="48"/>
      <c r="L272" s="48"/>
      <c r="M272" s="48"/>
      <c r="N272" s="48"/>
      <c r="O272" s="48"/>
    </row>
  </sheetData>
  <autoFilter ref="A14:R268"/>
  <mergeCells count="5">
    <mergeCell ref="I2:O2"/>
    <mergeCell ref="I3:O3"/>
    <mergeCell ref="G5:O5"/>
    <mergeCell ref="H7:O7"/>
    <mergeCell ref="H8:O8"/>
  </mergeCells>
  <pageMargins left="0.25" right="0.25" top="0.75" bottom="0.75" header="0.3" footer="0.3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 и НЛ на 30.06.2025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2025-07-24T07:41:33Z</dcterms:modified>
</cp:coreProperties>
</file>